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시트1" sheetId="1" r:id="rId1"/>
    <sheet name="표준 단가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8" i="2" l="1"/>
  <c r="L408" i="2"/>
  <c r="N403" i="2"/>
  <c r="L403" i="2"/>
  <c r="N397" i="2"/>
  <c r="L395" i="2"/>
  <c r="L393" i="2"/>
  <c r="L391" i="2"/>
  <c r="L390" i="2"/>
  <c r="L389" i="2"/>
  <c r="L388" i="2"/>
  <c r="L387" i="2"/>
  <c r="L386" i="2"/>
  <c r="N384" i="2"/>
  <c r="L383" i="2"/>
  <c r="L382" i="2"/>
  <c r="L381" i="2"/>
  <c r="N379" i="2"/>
  <c r="L378" i="2"/>
  <c r="L377" i="2"/>
  <c r="L376" i="2"/>
  <c r="L375" i="2"/>
  <c r="L374" i="2"/>
  <c r="L372" i="2"/>
  <c r="L371" i="2"/>
  <c r="N369" i="2"/>
  <c r="N398" i="2" s="1"/>
  <c r="L368" i="2"/>
  <c r="L367" i="2"/>
  <c r="L366" i="2"/>
  <c r="L365" i="2"/>
  <c r="N362" i="2"/>
  <c r="L361" i="2"/>
  <c r="L360" i="2"/>
  <c r="L359" i="2"/>
  <c r="L358" i="2"/>
  <c r="L357" i="2"/>
  <c r="L356" i="2"/>
  <c r="L355" i="2"/>
  <c r="N351" i="2"/>
  <c r="L350" i="2"/>
  <c r="L348" i="2"/>
  <c r="L347" i="2"/>
  <c r="N343" i="2"/>
  <c r="L342" i="2"/>
  <c r="L341" i="2"/>
  <c r="L338" i="2"/>
  <c r="L337" i="2"/>
  <c r="L336" i="2"/>
  <c r="L335" i="2"/>
  <c r="L330" i="2"/>
  <c r="L329" i="2"/>
  <c r="L328" i="2"/>
  <c r="L327" i="2"/>
  <c r="L326" i="2"/>
  <c r="L325" i="2"/>
  <c r="L324" i="2"/>
  <c r="L323" i="2"/>
  <c r="L322" i="2"/>
  <c r="L321" i="2"/>
  <c r="N317" i="2"/>
  <c r="L316" i="2"/>
  <c r="L315" i="2"/>
  <c r="L317" i="2" s="1"/>
  <c r="L310" i="2"/>
  <c r="L309" i="2"/>
  <c r="L308" i="2"/>
  <c r="L307" i="2"/>
  <c r="N305" i="2"/>
  <c r="L304" i="2"/>
  <c r="L303" i="2"/>
  <c r="L302" i="2"/>
  <c r="L301" i="2"/>
  <c r="L300" i="2"/>
  <c r="L299" i="2"/>
  <c r="L298" i="2"/>
  <c r="L297" i="2"/>
  <c r="N294" i="2"/>
  <c r="L293" i="2"/>
  <c r="L292" i="2"/>
  <c r="L294" i="2" s="1"/>
  <c r="N290" i="2"/>
  <c r="N312" i="2" s="1"/>
  <c r="L289" i="2"/>
  <c r="L288" i="2"/>
  <c r="L287" i="2"/>
  <c r="L286" i="2"/>
  <c r="L290" i="2" s="1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1" i="2"/>
  <c r="L250" i="2"/>
  <c r="L249" i="2"/>
  <c r="L248" i="2"/>
  <c r="L247" i="2"/>
  <c r="L246" i="2"/>
  <c r="L245" i="2"/>
  <c r="L244" i="2"/>
  <c r="L243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N204" i="2"/>
  <c r="N205" i="2" s="1"/>
  <c r="L201" i="2"/>
  <c r="L198" i="2"/>
  <c r="L197" i="2"/>
  <c r="L196" i="2"/>
  <c r="L195" i="2"/>
  <c r="L194" i="2"/>
  <c r="L204" i="2" s="1"/>
  <c r="M191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N171" i="2"/>
  <c r="L171" i="2"/>
  <c r="N155" i="2"/>
  <c r="M155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69" i="2"/>
  <c r="L68" i="2"/>
  <c r="L67" i="2"/>
  <c r="L66" i="2"/>
  <c r="L65" i="2"/>
  <c r="L62" i="2"/>
  <c r="L61" i="2"/>
  <c r="L59" i="2"/>
  <c r="L58" i="2"/>
  <c r="L57" i="2"/>
  <c r="L60" i="2" s="1"/>
  <c r="L55" i="2"/>
  <c r="L53" i="2"/>
  <c r="L47" i="2"/>
  <c r="L41" i="2"/>
  <c r="L35" i="2"/>
  <c r="L30" i="2"/>
  <c r="L28" i="2"/>
  <c r="L24" i="2"/>
  <c r="L15" i="2"/>
  <c r="L14" i="2"/>
  <c r="L13" i="2"/>
  <c r="L12" i="2"/>
  <c r="L11" i="2"/>
  <c r="L10" i="2"/>
  <c r="L6" i="2"/>
  <c r="L5" i="2"/>
  <c r="L4" i="2"/>
  <c r="L3" i="2"/>
  <c r="F26" i="1"/>
  <c r="F37" i="1"/>
  <c r="C63" i="1"/>
  <c r="F62" i="1"/>
  <c r="F60" i="1"/>
  <c r="F59" i="1"/>
  <c r="F58" i="1"/>
  <c r="F57" i="1"/>
  <c r="F55" i="1"/>
  <c r="F54" i="1"/>
  <c r="F53" i="1"/>
  <c r="F52" i="1"/>
  <c r="F50" i="1"/>
  <c r="C51" i="1" s="1"/>
  <c r="F48" i="1"/>
  <c r="F46" i="1"/>
  <c r="F44" i="1"/>
  <c r="F43" i="1"/>
  <c r="C45" i="1" s="1"/>
  <c r="F42" i="1"/>
  <c r="F40" i="1"/>
  <c r="F39" i="1"/>
  <c r="C41" i="1" s="1"/>
  <c r="F36" i="1"/>
  <c r="F35" i="1"/>
  <c r="F34" i="1"/>
  <c r="F32" i="1"/>
  <c r="F31" i="1"/>
  <c r="F30" i="1"/>
  <c r="F29" i="1"/>
  <c r="F28" i="1"/>
  <c r="F27" i="1"/>
  <c r="F24" i="1"/>
  <c r="F23" i="1"/>
  <c r="F22" i="1"/>
  <c r="F21" i="1"/>
  <c r="F19" i="1"/>
  <c r="F18" i="1"/>
  <c r="F17" i="1"/>
  <c r="F16" i="1"/>
  <c r="C20" i="1" s="1"/>
  <c r="C25" i="1" l="1"/>
  <c r="L311" i="2"/>
  <c r="L331" i="2"/>
  <c r="L192" i="2"/>
  <c r="L205" i="2" s="1"/>
  <c r="L305" i="2"/>
  <c r="L362" i="2"/>
  <c r="L369" i="2"/>
  <c r="C49" i="1"/>
  <c r="L343" i="2"/>
  <c r="L351" i="2" s="1"/>
  <c r="L384" i="2"/>
  <c r="L31" i="2"/>
  <c r="L50" i="2" s="1"/>
  <c r="L128" i="2"/>
  <c r="L154" i="2"/>
  <c r="L239" i="2"/>
  <c r="L254" i="2"/>
  <c r="L284" i="2"/>
  <c r="L397" i="2"/>
  <c r="L379" i="2"/>
  <c r="L398" i="2" s="1"/>
  <c r="L16" i="2"/>
  <c r="L7" i="2"/>
  <c r="L64" i="2"/>
  <c r="L63" i="2"/>
  <c r="L54" i="2"/>
  <c r="L56" i="2"/>
  <c r="L99" i="2"/>
  <c r="L100" i="2" s="1"/>
  <c r="C61" i="1"/>
  <c r="C56" i="1"/>
  <c r="C38" i="1"/>
  <c r="C33" i="1"/>
  <c r="L70" i="2" l="1"/>
  <c r="L155" i="2"/>
  <c r="L312" i="2"/>
  <c r="C64" i="1"/>
  <c r="C13" i="1"/>
</calcChain>
</file>

<file path=xl/sharedStrings.xml><?xml version="1.0" encoding="utf-8"?>
<sst xmlns="http://schemas.openxmlformats.org/spreadsheetml/2006/main" count="788" uniqueCount="467">
  <si>
    <t>견 적 서</t>
  </si>
  <si>
    <t>날짜</t>
  </si>
  <si>
    <t>발신</t>
  </si>
  <si>
    <t>회사</t>
  </si>
  <si>
    <t>대표</t>
  </si>
  <si>
    <t>사업자번호</t>
  </si>
  <si>
    <t>주소</t>
  </si>
  <si>
    <t>전화</t>
  </si>
  <si>
    <t>Email</t>
  </si>
  <si>
    <t>수신</t>
  </si>
  <si>
    <t>프로젝트</t>
  </si>
  <si>
    <t>합계금액</t>
  </si>
  <si>
    <t>구분</t>
  </si>
  <si>
    <t>단가</t>
  </si>
  <si>
    <t>수량/인원</t>
  </si>
  <si>
    <t>회차</t>
  </si>
  <si>
    <t>금액</t>
  </si>
  <si>
    <t>비고</t>
  </si>
  <si>
    <t>1.진행</t>
  </si>
  <si>
    <t>작가</t>
  </si>
  <si>
    <t>서브작가</t>
  </si>
  <si>
    <t>자막작가</t>
  </si>
  <si>
    <t>현지화</t>
  </si>
  <si>
    <t>소계</t>
  </si>
  <si>
    <t>2.연출</t>
  </si>
  <si>
    <t>연출</t>
  </si>
  <si>
    <t>조연출/PD</t>
  </si>
  <si>
    <t>현장연출</t>
  </si>
  <si>
    <t>통역</t>
  </si>
  <si>
    <t>3.기술인건비</t>
  </si>
  <si>
    <t>촬영 감독</t>
  </si>
  <si>
    <t>촬영보조(Main)</t>
  </si>
  <si>
    <t>촬영보조(Insert, backup)</t>
  </si>
  <si>
    <t>녹음(동시녹음)</t>
  </si>
  <si>
    <t>조명팀</t>
  </si>
  <si>
    <t>지미집 팀</t>
  </si>
  <si>
    <t>편집기 임대비용</t>
  </si>
  <si>
    <t>4.기자재비용</t>
  </si>
  <si>
    <t>카메라 set</t>
  </si>
  <si>
    <t>렌즈 set</t>
  </si>
  <si>
    <t>그립 팀</t>
  </si>
  <si>
    <t>5.스튜디오</t>
  </si>
  <si>
    <t>장소 사용료</t>
  </si>
  <si>
    <t>스튜디오 도색</t>
  </si>
  <si>
    <t>6.미술비</t>
  </si>
  <si>
    <t>세트제작 및 구성</t>
  </si>
  <si>
    <t>의상 및 악세서리</t>
  </si>
  <si>
    <t>헤어/메이크업</t>
  </si>
  <si>
    <t>7.촬영 경비</t>
  </si>
  <si>
    <t>차량</t>
  </si>
  <si>
    <t>진행비</t>
  </si>
  <si>
    <t>식대</t>
  </si>
  <si>
    <t>8.출연료</t>
  </si>
  <si>
    <t>출연료</t>
  </si>
  <si>
    <t>9.편집</t>
  </si>
  <si>
    <t>컷편집(가편)</t>
  </si>
  <si>
    <t>2D 합성</t>
  </si>
  <si>
    <t>그래픽 디자인</t>
  </si>
  <si>
    <t>색보정</t>
  </si>
  <si>
    <t>10.녹음</t>
  </si>
  <si>
    <t>현장 사운드 녹음</t>
  </si>
  <si>
    <t>녹음실(나레이션)</t>
  </si>
  <si>
    <t>사운드 디자인</t>
  </si>
  <si>
    <t>BGM</t>
  </si>
  <si>
    <t>11.진행료</t>
  </si>
  <si>
    <t>진행료</t>
  </si>
  <si>
    <t>전체 제작비의 10%</t>
  </si>
  <si>
    <t>(프로덕션 1회차 기준, 부가가치세 별도)</t>
  </si>
  <si>
    <t>조명 set</t>
    <phoneticPr fontId="2" type="noConversion"/>
  </si>
  <si>
    <t>렌트/유류/주차/통행</t>
    <phoneticPr fontId="2" type="noConversion"/>
  </si>
  <si>
    <t>1명/8시간 기준</t>
    <phoneticPr fontId="2" type="noConversion"/>
  </si>
  <si>
    <t>1. 기획료 부문</t>
    <phoneticPr fontId="5" type="noConversion"/>
  </si>
  <si>
    <t>기획료 부문</t>
    <phoneticPr fontId="5" type="noConversion"/>
  </si>
  <si>
    <t>수량</t>
    <phoneticPr fontId="5" type="noConversion"/>
  </si>
  <si>
    <t>단위</t>
    <phoneticPr fontId="5" type="noConversion"/>
  </si>
  <si>
    <t>견적금액</t>
    <phoneticPr fontId="5" type="noConversion"/>
  </si>
  <si>
    <t>합의금액</t>
    <phoneticPr fontId="5" type="noConversion"/>
  </si>
  <si>
    <t>경쟁P T료</t>
    <phoneticPr fontId="5" type="noConversion"/>
  </si>
  <si>
    <t>대행사간 경쟁 PT료</t>
    <phoneticPr fontId="5" type="noConversion"/>
  </si>
  <si>
    <t>건</t>
    <phoneticPr fontId="5" type="noConversion"/>
  </si>
  <si>
    <t>기획구성료</t>
    <phoneticPr fontId="5" type="noConversion"/>
  </si>
  <si>
    <t>C F 콘티 구성료</t>
    <phoneticPr fontId="5" type="noConversion"/>
  </si>
  <si>
    <t>카피라이터 기획료</t>
    <phoneticPr fontId="5" type="noConversion"/>
  </si>
  <si>
    <t>2. 콘티작화 부문</t>
    <phoneticPr fontId="5" type="noConversion"/>
  </si>
  <si>
    <t>콘티 작화 부문</t>
    <phoneticPr fontId="5" type="noConversion"/>
  </si>
  <si>
    <t>흑백 콘티</t>
    <phoneticPr fontId="5" type="noConversion"/>
  </si>
  <si>
    <t>러프 콘티 (촬영콘티포함)</t>
    <phoneticPr fontId="5" type="noConversion"/>
  </si>
  <si>
    <t>칼라 콘티</t>
    <phoneticPr fontId="5" type="noConversion"/>
  </si>
  <si>
    <t>정밀 칼라 콘티</t>
    <phoneticPr fontId="5" type="noConversion"/>
  </si>
  <si>
    <t>일러스트급 작화</t>
    <phoneticPr fontId="5" type="noConversion"/>
  </si>
  <si>
    <t>CUT</t>
    <phoneticPr fontId="5" type="noConversion"/>
  </si>
  <si>
    <t>대형 칼라 콘티</t>
    <phoneticPr fontId="5" type="noConversion"/>
  </si>
  <si>
    <t xml:space="preserve">B5 Size 이상 CUT </t>
    <phoneticPr fontId="5" type="noConversion"/>
  </si>
  <si>
    <t>3. 프로덕션비 부문</t>
    <phoneticPr fontId="5" type="noConversion"/>
  </si>
  <si>
    <t>프로덕션비 부문</t>
    <phoneticPr fontId="5" type="noConversion"/>
  </si>
  <si>
    <t>프로덕션비</t>
    <phoneticPr fontId="5" type="noConversion"/>
  </si>
  <si>
    <t>라인프로듀싱료</t>
    <phoneticPr fontId="5" type="noConversion"/>
  </si>
  <si>
    <t>프러덕션 매니저료(PM료)</t>
    <phoneticPr fontId="5" type="noConversion"/>
  </si>
  <si>
    <t>P.P.M 경비(도서,보드,칼라복사등)</t>
    <phoneticPr fontId="5" type="noConversion"/>
  </si>
  <si>
    <t>4.</t>
    <phoneticPr fontId="5" type="noConversion"/>
  </si>
  <si>
    <t>연출료 부문</t>
    <phoneticPr fontId="5" type="noConversion"/>
  </si>
  <si>
    <t>연 출 료  부문</t>
    <phoneticPr fontId="5" type="noConversion"/>
  </si>
  <si>
    <t>내         역</t>
    <phoneticPr fontId="5" type="noConversion"/>
  </si>
  <si>
    <t>기     준</t>
    <phoneticPr fontId="5" type="noConversion"/>
  </si>
  <si>
    <t>감 독 료</t>
    <phoneticPr fontId="5" type="noConversion"/>
  </si>
  <si>
    <t>일</t>
    <phoneticPr fontId="5" type="noConversion"/>
  </si>
  <si>
    <t>%</t>
    <phoneticPr fontId="5" type="noConversion"/>
  </si>
  <si>
    <t xml:space="preserve"> </t>
    <phoneticPr fontId="5" type="noConversion"/>
  </si>
  <si>
    <t>조감독 1st</t>
    <phoneticPr fontId="5" type="noConversion"/>
  </si>
  <si>
    <t>편집조연출료</t>
    <phoneticPr fontId="5" type="noConversion"/>
  </si>
  <si>
    <t>조감독 2nd</t>
    <phoneticPr fontId="5" type="noConversion"/>
  </si>
  <si>
    <t>조연출 보조료</t>
    <phoneticPr fontId="5" type="noConversion"/>
  </si>
  <si>
    <t>명/일</t>
    <phoneticPr fontId="5" type="noConversion"/>
  </si>
  <si>
    <t>5. 기술 인건비 부문</t>
    <phoneticPr fontId="5" type="noConversion"/>
  </si>
  <si>
    <t>기술 인건비 부문</t>
    <phoneticPr fontId="5" type="noConversion"/>
  </si>
  <si>
    <t>인원</t>
    <phoneticPr fontId="5" type="noConversion"/>
  </si>
  <si>
    <t>촬영기사인건비</t>
    <phoneticPr fontId="5" type="noConversion"/>
  </si>
  <si>
    <t>명</t>
    <phoneticPr fontId="5" type="noConversion"/>
  </si>
  <si>
    <t>시간</t>
    <phoneticPr fontId="5" type="noConversion"/>
  </si>
  <si>
    <t>촬영조수인건비</t>
    <phoneticPr fontId="5" type="noConversion"/>
  </si>
  <si>
    <t>1st Assist</t>
  </si>
  <si>
    <t>2nd Assist</t>
  </si>
  <si>
    <t>3rd Assist</t>
    <phoneticPr fontId="5" type="noConversion"/>
  </si>
  <si>
    <t>조명기사인건비</t>
    <phoneticPr fontId="5" type="noConversion"/>
  </si>
  <si>
    <t>조명조수인건비</t>
    <phoneticPr fontId="5" type="noConversion"/>
  </si>
  <si>
    <t>3rd Assist</t>
  </si>
  <si>
    <t>6. 기자재 부문</t>
    <phoneticPr fontId="5" type="noConversion"/>
  </si>
  <si>
    <t>기자재 부문</t>
    <phoneticPr fontId="5" type="noConversion"/>
  </si>
  <si>
    <t>카메라 기자재료</t>
    <phoneticPr fontId="5" type="noConversion"/>
  </si>
  <si>
    <t>ARRI-Allexa</t>
    <phoneticPr fontId="5" type="noConversion"/>
  </si>
  <si>
    <t>대</t>
    <phoneticPr fontId="5" type="noConversion"/>
  </si>
  <si>
    <t>ARRI-FLEX   535-B</t>
    <phoneticPr fontId="5" type="noConversion"/>
  </si>
  <si>
    <t>ARRI-FLEX   435 Advanced</t>
    <phoneticPr fontId="5" type="noConversion"/>
  </si>
  <si>
    <t>ARRI-FLEX  435 Es</t>
    <phoneticPr fontId="5" type="noConversion"/>
  </si>
  <si>
    <t xml:space="preserve">ARRI 435 </t>
    <phoneticPr fontId="5" type="noConversion"/>
  </si>
  <si>
    <t>ARRI III - Crystal Motor &amp; Cable</t>
  </si>
  <si>
    <t>16mm  SR - 3</t>
    <phoneticPr fontId="5" type="noConversion"/>
  </si>
  <si>
    <t>16mm (High-Speed)</t>
    <phoneticPr fontId="5" type="noConversion"/>
  </si>
  <si>
    <t>Betacam Camera</t>
    <phoneticPr fontId="5" type="noConversion"/>
  </si>
  <si>
    <t>set</t>
    <phoneticPr fontId="5" type="noConversion"/>
  </si>
  <si>
    <t>Cook S-5 Lens Set</t>
    <phoneticPr fontId="5" type="noConversion"/>
  </si>
  <si>
    <t>Wide Lens(12,16,18mm)</t>
    <phoneticPr fontId="5" type="noConversion"/>
  </si>
  <si>
    <t>135mm/100mm</t>
    <phoneticPr fontId="5" type="noConversion"/>
  </si>
  <si>
    <t>300mm</t>
    <phoneticPr fontId="5" type="noConversion"/>
  </si>
  <si>
    <t>Shift  &amp; Tilt Bellows System</t>
    <phoneticPr fontId="5" type="noConversion"/>
  </si>
  <si>
    <t>Ultra Prime Lens Set</t>
    <phoneticPr fontId="5" type="noConversion"/>
  </si>
  <si>
    <t>10mm Ultra Lens</t>
    <phoneticPr fontId="5" type="noConversion"/>
  </si>
  <si>
    <t>Switcher</t>
    <phoneticPr fontId="5" type="noConversion"/>
  </si>
  <si>
    <t>Battery</t>
    <phoneticPr fontId="5" type="noConversion"/>
  </si>
  <si>
    <t>Tripod</t>
    <phoneticPr fontId="5" type="noConversion"/>
  </si>
  <si>
    <t>Easyrig</t>
    <phoneticPr fontId="5" type="noConversion"/>
  </si>
  <si>
    <t>Filter Set</t>
    <phoneticPr fontId="5" type="noConversion"/>
  </si>
  <si>
    <t>6mm Digital Video Recorder</t>
    <phoneticPr fontId="5" type="noConversion"/>
  </si>
  <si>
    <t>Monitor Set</t>
    <phoneticPr fontId="5" type="noConversion"/>
  </si>
  <si>
    <t>조명 기자재료</t>
    <phoneticPr fontId="5" type="noConversion"/>
  </si>
  <si>
    <t>Sky Light  6  Spot</t>
  </si>
  <si>
    <t>Tungsten   20  KW</t>
    <phoneticPr fontId="5" type="noConversion"/>
  </si>
  <si>
    <t>Tungsten   10  KW</t>
    <phoneticPr fontId="5" type="noConversion"/>
  </si>
  <si>
    <t>Tungsten    5  KW</t>
    <phoneticPr fontId="5" type="noConversion"/>
  </si>
  <si>
    <t>Tungsten    3  KW</t>
  </si>
  <si>
    <t>Tungsten    2  KW</t>
  </si>
  <si>
    <t>Tungsten    1  KW</t>
  </si>
  <si>
    <t>10Kw mole</t>
    <phoneticPr fontId="5" type="noConversion"/>
  </si>
  <si>
    <t>6k차이나볼</t>
    <phoneticPr fontId="5" type="noConversion"/>
  </si>
  <si>
    <t>소형 잼볼</t>
    <phoneticPr fontId="5" type="noConversion"/>
  </si>
  <si>
    <t>HMI  Light   18  kW</t>
    <phoneticPr fontId="5" type="noConversion"/>
  </si>
  <si>
    <t>HMI  Light   16  kW</t>
    <phoneticPr fontId="5" type="noConversion"/>
  </si>
  <si>
    <t>HMI  Light   14  kW</t>
    <phoneticPr fontId="5" type="noConversion"/>
  </si>
  <si>
    <t>HMI  Light   12  kW</t>
    <phoneticPr fontId="5" type="noConversion"/>
  </si>
  <si>
    <t>HMI  Light    8  kW</t>
    <phoneticPr fontId="5" type="noConversion"/>
  </si>
  <si>
    <t>HMI  Light    6  kW</t>
    <phoneticPr fontId="5" type="noConversion"/>
  </si>
  <si>
    <t>HMI  Light    4  kW</t>
    <phoneticPr fontId="5" type="noConversion"/>
  </si>
  <si>
    <t>HMI  Light   2.5 kW</t>
    <phoneticPr fontId="5" type="noConversion"/>
  </si>
  <si>
    <t>스페이스 나이트</t>
    <phoneticPr fontId="5" type="noConversion"/>
  </si>
  <si>
    <t>매</t>
    <phoneticPr fontId="5" type="noConversion"/>
  </si>
  <si>
    <t>본       선</t>
    <phoneticPr fontId="5" type="noConversion"/>
  </si>
  <si>
    <t>조</t>
    <phoneticPr fontId="5" type="noConversion"/>
  </si>
  <si>
    <t>조명 소모품</t>
    <phoneticPr fontId="5" type="noConversion"/>
  </si>
  <si>
    <t xml:space="preserve">특수 기자재료 </t>
    <phoneticPr fontId="5" type="noConversion"/>
  </si>
  <si>
    <t>곡선이동차</t>
  </si>
  <si>
    <t>직선이동차</t>
  </si>
  <si>
    <t>매그넘</t>
    <phoneticPr fontId="5" type="noConversion"/>
  </si>
  <si>
    <t>매그넘 Over Charge(10%)</t>
    <phoneticPr fontId="5" type="noConversion"/>
  </si>
  <si>
    <t>Jimmy Jib (Boom)</t>
    <phoneticPr fontId="5" type="noConversion"/>
  </si>
  <si>
    <t>Steadicam</t>
    <phoneticPr fontId="5" type="noConversion"/>
  </si>
  <si>
    <t>Camera Car</t>
    <phoneticPr fontId="5" type="noConversion"/>
  </si>
  <si>
    <t>Mini Dolly</t>
    <phoneticPr fontId="5" type="noConversion"/>
  </si>
  <si>
    <t>페이져 스모그 머신</t>
    <phoneticPr fontId="5" type="noConversion"/>
  </si>
  <si>
    <t>제    품    시   즐    모   터   수   조</t>
    <phoneticPr fontId="5" type="noConversion"/>
  </si>
  <si>
    <t>메이킹 촬영 / 편집</t>
    <phoneticPr fontId="5" type="noConversion"/>
  </si>
  <si>
    <t>동시녹음</t>
    <phoneticPr fontId="5" type="noConversion"/>
  </si>
  <si>
    <t>7. Special Effect</t>
    <phoneticPr fontId="5" type="noConversion"/>
  </si>
  <si>
    <t>Special Effect 부문</t>
    <phoneticPr fontId="5" type="noConversion"/>
  </si>
  <si>
    <t>Special Effect 료</t>
    <phoneticPr fontId="5" type="noConversion"/>
  </si>
  <si>
    <t>8. Studio부문</t>
    <phoneticPr fontId="5" type="noConversion"/>
  </si>
  <si>
    <t>Studio부문</t>
  </si>
  <si>
    <t>스튜디오비</t>
    <phoneticPr fontId="5" type="noConversion"/>
  </si>
  <si>
    <t>관</t>
    <phoneticPr fontId="5" type="noConversion"/>
  </si>
  <si>
    <t>Set</t>
    <phoneticPr fontId="5" type="noConversion"/>
  </si>
  <si>
    <t>호리 도색비</t>
    <phoneticPr fontId="5" type="noConversion"/>
  </si>
  <si>
    <t>식</t>
    <phoneticPr fontId="5" type="noConversion"/>
  </si>
  <si>
    <t xml:space="preserve">촬영지 임대료 </t>
    <phoneticPr fontId="5" type="noConversion"/>
  </si>
  <si>
    <t>거실 세트</t>
    <phoneticPr fontId="5" type="noConversion"/>
  </si>
  <si>
    <t>9. 미술비 부문</t>
    <phoneticPr fontId="5" type="noConversion"/>
  </si>
  <si>
    <t>미술비 부문</t>
    <phoneticPr fontId="5" type="noConversion"/>
  </si>
  <si>
    <t>집/거실소품</t>
    <phoneticPr fontId="5" type="noConversion"/>
  </si>
  <si>
    <t>팀</t>
    <phoneticPr fontId="5" type="noConversion"/>
  </si>
  <si>
    <t>변동가능</t>
    <phoneticPr fontId="5" type="noConversion"/>
  </si>
  <si>
    <t>Hair (서브모델)</t>
    <phoneticPr fontId="5" type="noConversion"/>
  </si>
  <si>
    <t>Make-Up (서브모델)</t>
    <phoneticPr fontId="5" type="noConversion"/>
  </si>
  <si>
    <t>Stylist  (서브모델)</t>
    <phoneticPr fontId="5" type="noConversion"/>
  </si>
  <si>
    <t>의상비(서브모델)</t>
    <phoneticPr fontId="5" type="noConversion"/>
  </si>
  <si>
    <t>포토그래퍼</t>
    <phoneticPr fontId="5" type="noConversion"/>
  </si>
  <si>
    <t>10.  촬영 경비 부문</t>
    <phoneticPr fontId="5" type="noConversion"/>
  </si>
  <si>
    <t>촬영 경비 부문</t>
    <phoneticPr fontId="5" type="noConversion"/>
  </si>
  <si>
    <t>촬영 준비비</t>
    <phoneticPr fontId="5" type="noConversion"/>
  </si>
  <si>
    <t>실</t>
    <phoneticPr fontId="5" type="noConversion"/>
  </si>
  <si>
    <t>본촬영 비용</t>
    <phoneticPr fontId="5" type="noConversion"/>
  </si>
  <si>
    <t>고속도로비</t>
    <phoneticPr fontId="5" type="noConversion"/>
  </si>
  <si>
    <t>캐터링</t>
    <phoneticPr fontId="5" type="noConversion"/>
  </si>
  <si>
    <t>작품</t>
    <phoneticPr fontId="5" type="noConversion"/>
  </si>
  <si>
    <t>개</t>
    <phoneticPr fontId="5" type="noConversion"/>
  </si>
  <si>
    <t>Post 작업 진행비</t>
    <phoneticPr fontId="5" type="noConversion"/>
  </si>
  <si>
    <t xml:space="preserve">완성 진행비 </t>
    <phoneticPr fontId="5" type="noConversion"/>
  </si>
  <si>
    <t>해외 출장 경비</t>
    <phoneticPr fontId="5" type="noConversion"/>
  </si>
  <si>
    <t>공항이용료</t>
  </si>
  <si>
    <t>보 험 료</t>
    <phoneticPr fontId="5" type="noConversion"/>
  </si>
  <si>
    <t>여행자보험료</t>
  </si>
  <si>
    <t>특정물품보험료</t>
  </si>
  <si>
    <t>11. Animation부문</t>
    <phoneticPr fontId="5" type="noConversion"/>
  </si>
  <si>
    <t>Animation부문</t>
    <phoneticPr fontId="5" type="noConversion"/>
  </si>
  <si>
    <t>Animation 료</t>
    <phoneticPr fontId="5" type="noConversion"/>
  </si>
  <si>
    <t>초</t>
    <phoneticPr fontId="5" type="noConversion"/>
  </si>
  <si>
    <t>12. Film Stock &amp; Develop</t>
    <phoneticPr fontId="5" type="noConversion"/>
  </si>
  <si>
    <t>필름 및 현상료 부문</t>
    <phoneticPr fontId="5" type="noConversion"/>
  </si>
  <si>
    <t>Film Stock &amp; Develop</t>
    <phoneticPr fontId="5" type="noConversion"/>
  </si>
  <si>
    <t>FT</t>
    <phoneticPr fontId="5" type="noConversion"/>
  </si>
  <si>
    <t>35 mm Posi</t>
    <phoneticPr fontId="5" type="noConversion"/>
  </si>
  <si>
    <t>외장하드</t>
    <phoneticPr fontId="5" type="noConversion"/>
  </si>
  <si>
    <t>EA</t>
    <phoneticPr fontId="5" type="noConversion"/>
  </si>
  <si>
    <t>13.  출연료 부문</t>
    <phoneticPr fontId="5" type="noConversion"/>
  </si>
  <si>
    <t>출연료 부문</t>
    <phoneticPr fontId="5" type="noConversion"/>
  </si>
  <si>
    <t xml:space="preserve">인원 </t>
    <phoneticPr fontId="5" type="noConversion"/>
  </si>
  <si>
    <t xml:space="preserve">출 연 료 </t>
    <phoneticPr fontId="5" type="noConversion"/>
  </si>
  <si>
    <t>엑스트라비</t>
    <phoneticPr fontId="5" type="noConversion"/>
  </si>
  <si>
    <t>14. 저작권료 부문</t>
    <phoneticPr fontId="5" type="noConversion"/>
  </si>
  <si>
    <t>저작권료 부문</t>
  </si>
  <si>
    <t>저작권료 부문</t>
    <phoneticPr fontId="5" type="noConversion"/>
  </si>
  <si>
    <t>15. 극장 CM 부문</t>
    <phoneticPr fontId="5" type="noConversion"/>
  </si>
  <si>
    <t>극장 CM 부문</t>
    <phoneticPr fontId="5" type="noConversion"/>
  </si>
  <si>
    <t>극장 CM 제작료</t>
    <phoneticPr fontId="5" type="noConversion"/>
  </si>
  <si>
    <t>16. 포스트 프로덕션 부문</t>
    <phoneticPr fontId="5" type="noConversion"/>
  </si>
  <si>
    <t>포스트 프로덕션 부문</t>
    <phoneticPr fontId="5" type="noConversion"/>
  </si>
  <si>
    <t>Telecine(Film to Video) 2K (HD)</t>
    <phoneticPr fontId="5" type="noConversion"/>
  </si>
  <si>
    <t>Nega-Cutting</t>
    <phoneticPr fontId="5" type="noConversion"/>
  </si>
  <si>
    <t xml:space="preserve">Editing 비용 </t>
    <phoneticPr fontId="5" type="noConversion"/>
  </si>
  <si>
    <t>메이킹영상</t>
    <phoneticPr fontId="5" type="noConversion"/>
  </si>
  <si>
    <t>Jingle / Logo Song / Son't</t>
  </si>
  <si>
    <t>시안 녹음료</t>
    <phoneticPr fontId="5" type="noConversion"/>
  </si>
  <si>
    <t>17. 일반관리비 부문</t>
    <phoneticPr fontId="5" type="noConversion"/>
  </si>
  <si>
    <t>일반관리비부문</t>
    <phoneticPr fontId="5" type="noConversion"/>
  </si>
  <si>
    <t>일반관리비</t>
    <phoneticPr fontId="5" type="noConversion"/>
  </si>
  <si>
    <t>18. 기업이윤부문</t>
    <phoneticPr fontId="5" type="noConversion"/>
  </si>
  <si>
    <t>기업이윤부문</t>
    <phoneticPr fontId="5" type="noConversion"/>
  </si>
  <si>
    <t xml:space="preserve">기업이윤 </t>
    <phoneticPr fontId="5" type="noConversion"/>
  </si>
  <si>
    <t>작품당 0,000,000</t>
    <phoneticPr fontId="5" type="noConversion"/>
  </si>
  <si>
    <t>실경비 0,000,000</t>
    <phoneticPr fontId="5" type="noConversion"/>
  </si>
  <si>
    <t>Hair ( 0 0 0)전속</t>
    <phoneticPr fontId="5" type="noConversion"/>
  </si>
  <si>
    <t>Make-Up ( 0 0 0 )전속</t>
    <phoneticPr fontId="5" type="noConversion"/>
  </si>
  <si>
    <t>Stylist  ( 0 0 0 )전속</t>
    <phoneticPr fontId="5" type="noConversion"/>
  </si>
  <si>
    <t>의상비( 0 0 0 )</t>
    <phoneticPr fontId="5" type="noConversion"/>
  </si>
  <si>
    <t>내         역</t>
    <phoneticPr fontId="5" type="noConversion"/>
  </si>
  <si>
    <t>단 가</t>
    <phoneticPr fontId="5" type="noConversion"/>
  </si>
  <si>
    <t>소     계  ( A )</t>
    <phoneticPr fontId="5" type="noConversion"/>
  </si>
  <si>
    <t>15 CUT 내외</t>
    <phoneticPr fontId="5" type="noConversion"/>
  </si>
  <si>
    <t>소     계  ( B )</t>
    <phoneticPr fontId="5" type="noConversion"/>
  </si>
  <si>
    <t>프로덕션 프로듀싱료</t>
    <phoneticPr fontId="5" type="noConversion"/>
  </si>
  <si>
    <t>소     계  ( C )</t>
    <phoneticPr fontId="5" type="noConversion"/>
  </si>
  <si>
    <t>연 출 료 (기본 1일 촬영)</t>
    <phoneticPr fontId="5" type="noConversion"/>
  </si>
  <si>
    <t>추가 연출료 (1일 초과일수) 20%</t>
    <phoneticPr fontId="5" type="noConversion"/>
  </si>
  <si>
    <t>편집 연출료</t>
    <phoneticPr fontId="5" type="noConversion"/>
  </si>
  <si>
    <t>CG 및 합성 연출료 (10일내20%, 10일이상 30%)</t>
    <phoneticPr fontId="5" type="noConversion"/>
  </si>
  <si>
    <t>출장및헌팅연출료(국내) 10%</t>
    <phoneticPr fontId="5" type="noConversion"/>
  </si>
  <si>
    <t>출장및헌팅연출료(해외) 15%</t>
    <phoneticPr fontId="5" type="noConversion"/>
  </si>
  <si>
    <t>특수 연출료(위험 및 특수상황 연출)</t>
    <phoneticPr fontId="5" type="noConversion"/>
  </si>
  <si>
    <t>조연 출 료 (기본 1일 촬영)</t>
    <phoneticPr fontId="5" type="noConversion"/>
  </si>
  <si>
    <t>추가 조연출료 (1일 초과일수) 20%</t>
    <phoneticPr fontId="5" type="noConversion"/>
  </si>
  <si>
    <t>CG 및 합성 조연출료 (10일내20%, 10일이상 30%)</t>
    <phoneticPr fontId="5" type="noConversion"/>
  </si>
  <si>
    <t>출장및헌팅조연출료(국내) 10%</t>
    <phoneticPr fontId="5" type="noConversion"/>
  </si>
  <si>
    <t>출장및헌팅조연출료(해외) 15%</t>
    <phoneticPr fontId="5" type="noConversion"/>
  </si>
  <si>
    <t>조연 출 료 (기본 1일 촬영)</t>
    <phoneticPr fontId="5" type="noConversion"/>
  </si>
  <si>
    <t>추가 조연출료 (1일 초과일수)</t>
    <phoneticPr fontId="5" type="noConversion"/>
  </si>
  <si>
    <t>출장및헌팅조연출료(국내) 10%</t>
    <phoneticPr fontId="5" type="noConversion"/>
  </si>
  <si>
    <t>출장및헌팅조연출료(해외) 15%</t>
    <phoneticPr fontId="5" type="noConversion"/>
  </si>
  <si>
    <t>일용 보조 연출료</t>
    <phoneticPr fontId="5" type="noConversion"/>
  </si>
  <si>
    <t>소     계  ( D )</t>
    <phoneticPr fontId="5" type="noConversion"/>
  </si>
  <si>
    <t>내         역</t>
    <phoneticPr fontId="5" type="noConversion"/>
  </si>
  <si>
    <t>촬영 기사료</t>
    <phoneticPr fontId="5" type="noConversion"/>
  </si>
  <si>
    <t>Over Charge 10% - 12시간 기준</t>
    <phoneticPr fontId="5" type="noConversion"/>
  </si>
  <si>
    <t>특수촬영료 (수중,산악,폭파)</t>
    <phoneticPr fontId="5" type="noConversion"/>
  </si>
  <si>
    <t>Hunting 및 Pre Lighting Charge 50%</t>
    <phoneticPr fontId="5" type="noConversion"/>
  </si>
  <si>
    <t>Hunting 및 Pre Lighting Charge 50%</t>
    <phoneticPr fontId="5" type="noConversion"/>
  </si>
  <si>
    <t>조명 기사료</t>
    <phoneticPr fontId="5" type="noConversion"/>
  </si>
  <si>
    <t>Over Charge 10% - 12시간 기준</t>
    <phoneticPr fontId="5" type="noConversion"/>
  </si>
  <si>
    <t>소     계  ( E )</t>
    <phoneticPr fontId="5" type="noConversion"/>
  </si>
  <si>
    <t>5D II  set(렌즈포함)</t>
    <phoneticPr fontId="5" type="noConversion"/>
  </si>
  <si>
    <t>ARRI-FLEX  Ⅲ</t>
    <phoneticPr fontId="5" type="noConversion"/>
  </si>
  <si>
    <t>기자재 보험료 - 사용료의 5%</t>
    <phoneticPr fontId="5" type="noConversion"/>
  </si>
  <si>
    <t>카메라 기자재료  계</t>
    <phoneticPr fontId="5" type="noConversion"/>
  </si>
  <si>
    <t>내         역</t>
    <phoneticPr fontId="5" type="noConversion"/>
  </si>
  <si>
    <t>단 가</t>
    <phoneticPr fontId="5" type="noConversion"/>
  </si>
  <si>
    <t>6Kw 스페이스</t>
    <phoneticPr fontId="5" type="noConversion"/>
  </si>
  <si>
    <t>키 노 (4ft)  세트</t>
    <phoneticPr fontId="5" type="noConversion"/>
  </si>
  <si>
    <t>콘트롤 박스</t>
    <phoneticPr fontId="5" type="noConversion"/>
  </si>
  <si>
    <t>레        프</t>
    <phoneticPr fontId="5" type="noConversion"/>
  </si>
  <si>
    <t>제   라   진</t>
    <phoneticPr fontId="5" type="noConversion"/>
  </si>
  <si>
    <t>조명 기자재료  계</t>
    <phoneticPr fontId="5" type="noConversion"/>
  </si>
  <si>
    <t>슈퍼테크노 크레인</t>
    <phoneticPr fontId="5" type="noConversion"/>
  </si>
  <si>
    <t>팬더 달리</t>
    <phoneticPr fontId="5" type="noConversion"/>
  </si>
  <si>
    <t>발전차 - 서울</t>
    <phoneticPr fontId="5" type="noConversion"/>
  </si>
  <si>
    <t>발전차 - 지방</t>
    <phoneticPr fontId="5" type="noConversion"/>
  </si>
  <si>
    <t>인물 턴테이블</t>
    <phoneticPr fontId="5" type="noConversion"/>
  </si>
  <si>
    <t>제품 턴테이블</t>
    <phoneticPr fontId="5" type="noConversion"/>
  </si>
  <si>
    <t>상,하,좌,우 이동모터</t>
    <phoneticPr fontId="5" type="noConversion"/>
  </si>
  <si>
    <t xml:space="preserve"> 제트 강풍기</t>
    <phoneticPr fontId="5" type="noConversion"/>
  </si>
  <si>
    <t>강 풍 기</t>
    <phoneticPr fontId="5" type="noConversion"/>
  </si>
  <si>
    <t>모션 콘트롤(M.C.C)</t>
    <phoneticPr fontId="5" type="noConversion"/>
  </si>
  <si>
    <t>살 수 차 (4.5 Ton)</t>
    <phoneticPr fontId="5" type="noConversion"/>
  </si>
  <si>
    <t>특수 기자재료  계</t>
    <phoneticPr fontId="5" type="noConversion"/>
  </si>
  <si>
    <t>기자재부문 소계 ( F )</t>
    <phoneticPr fontId="5" type="noConversion"/>
  </si>
  <si>
    <t xml:space="preserve"> 내        역</t>
    <phoneticPr fontId="5" type="noConversion"/>
  </si>
  <si>
    <t>기    준</t>
    <phoneticPr fontId="5" type="noConversion"/>
  </si>
  <si>
    <t>소     계  ( G )</t>
    <phoneticPr fontId="5" type="noConversion"/>
  </si>
  <si>
    <t>Set Design 및 감리비</t>
    <phoneticPr fontId="5" type="noConversion"/>
  </si>
  <si>
    <t>스튜디오 대관료</t>
    <phoneticPr fontId="5" type="noConversion"/>
  </si>
  <si>
    <t>초과 사용료(시간당10%)</t>
  </si>
  <si>
    <t>세트철거비(1일 사용료의 50%)</t>
    <phoneticPr fontId="5" type="noConversion"/>
  </si>
  <si>
    <t>스튜디오비  계</t>
    <phoneticPr fontId="5" type="noConversion"/>
  </si>
  <si>
    <t>촬영지 변형 및 복구 경비</t>
    <phoneticPr fontId="5" type="noConversion"/>
  </si>
  <si>
    <t>Location 및 Open Set 경계,경비료</t>
    <phoneticPr fontId="5" type="noConversion"/>
  </si>
  <si>
    <t>장소 사용료  계</t>
    <phoneticPr fontId="5" type="noConversion"/>
  </si>
  <si>
    <t>스튜디오부문 소계  ( H )</t>
    <phoneticPr fontId="5" type="noConversion"/>
  </si>
  <si>
    <t>Art  Director 료</t>
    <phoneticPr fontId="5" type="noConversion"/>
  </si>
  <si>
    <t>Location Manager 료</t>
    <phoneticPr fontId="5" type="noConversion"/>
  </si>
  <si>
    <t>안 무 료</t>
    <phoneticPr fontId="5" type="noConversion"/>
  </si>
  <si>
    <t>Food Stylist 료</t>
    <phoneticPr fontId="5" type="noConversion"/>
  </si>
  <si>
    <t>Location Coordinator 료</t>
    <phoneticPr fontId="5" type="noConversion"/>
  </si>
  <si>
    <t>보안 용역비</t>
    <phoneticPr fontId="5" type="noConversion"/>
  </si>
  <si>
    <t>소     계  ( I )</t>
    <phoneticPr fontId="5" type="noConversion"/>
  </si>
  <si>
    <t>일/식</t>
    <phoneticPr fontId="5" type="noConversion"/>
  </si>
  <si>
    <t>일반교통비(택시,버스,지하철)</t>
    <phoneticPr fontId="5" type="noConversion"/>
  </si>
  <si>
    <t>촬영 준비시 Mini Bus 사용료</t>
    <phoneticPr fontId="5" type="noConversion"/>
  </si>
  <si>
    <t>승용차량사용료 - 촬영준비</t>
    <phoneticPr fontId="5" type="noConversion"/>
  </si>
  <si>
    <t>용달 차량 사용( 아트팀 가구/소품/)</t>
    <phoneticPr fontId="5" type="noConversion"/>
  </si>
  <si>
    <t>헌팅 경비</t>
    <phoneticPr fontId="5" type="noConversion"/>
  </si>
  <si>
    <t xml:space="preserve">숙박료 </t>
    <phoneticPr fontId="5" type="noConversion"/>
  </si>
  <si>
    <t xml:space="preserve"> 준비 인원 식대 (간식대 포함)</t>
    <phoneticPr fontId="5" type="noConversion"/>
  </si>
  <si>
    <t>진행비 (주차,퀵서비스,통신비)</t>
    <phoneticPr fontId="5" type="noConversion"/>
  </si>
  <si>
    <t>촬영 준비비   계</t>
    <phoneticPr fontId="5" type="noConversion"/>
  </si>
  <si>
    <t>일/식</t>
    <phoneticPr fontId="5" type="noConversion"/>
  </si>
  <si>
    <t>일반교통비(택시,버스,지하철)</t>
    <phoneticPr fontId="5" type="noConversion"/>
  </si>
  <si>
    <t>철 도 운 임</t>
    <phoneticPr fontId="5" type="noConversion"/>
  </si>
  <si>
    <t>항  공  료  (비즈니스 클라스)</t>
    <phoneticPr fontId="5" type="noConversion"/>
  </si>
  <si>
    <t>항  공  료 (이코노미 클라스)</t>
    <phoneticPr fontId="5" type="noConversion"/>
  </si>
  <si>
    <t>선 박 운 임</t>
    <phoneticPr fontId="5" type="noConversion"/>
  </si>
  <si>
    <t>인원수송용 - Mini Bus 사용료</t>
    <phoneticPr fontId="5" type="noConversion"/>
  </si>
  <si>
    <t>카메라 운반용 Mini Bus사용료</t>
    <phoneticPr fontId="5" type="noConversion"/>
  </si>
  <si>
    <t>대형Bus 사용료</t>
  </si>
  <si>
    <t>연출팀 소형용달 사용료</t>
    <phoneticPr fontId="5" type="noConversion"/>
  </si>
  <si>
    <t>소형용달사용료(소도구,소모품운송)</t>
    <phoneticPr fontId="5" type="noConversion"/>
  </si>
  <si>
    <t xml:space="preserve">촬영시 운행 대기용 소형 용달료 </t>
    <phoneticPr fontId="5" type="noConversion"/>
  </si>
  <si>
    <t>중형용달사용료(대도구 구입및반납)</t>
    <phoneticPr fontId="5" type="noConversion"/>
  </si>
  <si>
    <t>발전차 사용료</t>
    <phoneticPr fontId="5" type="noConversion"/>
  </si>
  <si>
    <t>조명 탑차 사용료</t>
    <phoneticPr fontId="5" type="noConversion"/>
  </si>
  <si>
    <t xml:space="preserve">특수차량 이용료 </t>
    <phoneticPr fontId="5" type="noConversion"/>
  </si>
  <si>
    <t>유류대(휘발류, 경유)</t>
    <phoneticPr fontId="5" type="noConversion"/>
  </si>
  <si>
    <t>주차료,통행료</t>
    <phoneticPr fontId="5" type="noConversion"/>
  </si>
  <si>
    <t>촬영준비 및 익일 촬영 대기 숙박비</t>
    <phoneticPr fontId="5" type="noConversion"/>
  </si>
  <si>
    <t>촬영지 숙박비(1인 1실)</t>
    <phoneticPr fontId="5" type="noConversion"/>
  </si>
  <si>
    <t>촬영지 숙박비(2인 1실)</t>
    <phoneticPr fontId="5" type="noConversion"/>
  </si>
  <si>
    <t xml:space="preserve">촬영지 식대(야식 및 간식대 포함) </t>
    <phoneticPr fontId="5" type="noConversion"/>
  </si>
  <si>
    <t>촬영 진행 잡비</t>
    <phoneticPr fontId="5" type="noConversion"/>
  </si>
  <si>
    <t>촬영 예비비</t>
    <phoneticPr fontId="5" type="noConversion"/>
  </si>
  <si>
    <t>본촬영 비용  계</t>
    <phoneticPr fontId="5" type="noConversion"/>
  </si>
  <si>
    <t>Telecine 작업시 식대 및 간식대</t>
    <phoneticPr fontId="5" type="noConversion"/>
  </si>
  <si>
    <t>Editing 작업시 식대(간식대 및 야식대 포함)</t>
    <phoneticPr fontId="5" type="noConversion"/>
  </si>
  <si>
    <t>Composition 작업시식대(간식대 및 야식대 포함)</t>
    <phoneticPr fontId="5" type="noConversion"/>
  </si>
  <si>
    <t>Recording 작업시 식대 및 간식대</t>
    <phoneticPr fontId="5" type="noConversion"/>
  </si>
  <si>
    <t>Post 작업 진행비  계</t>
    <phoneticPr fontId="5" type="noConversion"/>
  </si>
  <si>
    <t>심의, 소재복사,추가소재 발송경비등</t>
    <phoneticPr fontId="5" type="noConversion"/>
  </si>
  <si>
    <t>대작에 따른 추가 진행비</t>
    <phoneticPr fontId="5" type="noConversion"/>
  </si>
  <si>
    <t>완성 진행비  계</t>
    <phoneticPr fontId="5" type="noConversion"/>
  </si>
  <si>
    <t>해외 제작비 (제작비 명세서 별첨)</t>
    <phoneticPr fontId="5" type="noConversion"/>
  </si>
  <si>
    <t>해외 진행 경비</t>
    <phoneticPr fontId="5" type="noConversion"/>
  </si>
  <si>
    <t>해외 진행 예비비</t>
    <phoneticPr fontId="5" type="noConversion"/>
  </si>
  <si>
    <t>항공 화물료</t>
    <phoneticPr fontId="5" type="noConversion"/>
  </si>
  <si>
    <t>음식료품 및 구급품 구입비</t>
    <phoneticPr fontId="5" type="noConversion"/>
  </si>
  <si>
    <t>공항 왕복 Mini Bus 사용료</t>
    <phoneticPr fontId="5" type="noConversion"/>
  </si>
  <si>
    <t>Staff 해외 출장 여비</t>
    <phoneticPr fontId="5" type="noConversion"/>
  </si>
  <si>
    <t>해외 출장 경비  계</t>
    <phoneticPr fontId="5" type="noConversion"/>
  </si>
  <si>
    <t>All Staff  보험료</t>
    <phoneticPr fontId="5" type="noConversion"/>
  </si>
  <si>
    <t>보 험 료  계</t>
    <phoneticPr fontId="5" type="noConversion"/>
  </si>
  <si>
    <t>촬영경비부문 소계  ( J )</t>
    <phoneticPr fontId="5" type="noConversion"/>
  </si>
  <si>
    <t xml:space="preserve"> Animation 작화료</t>
    <phoneticPr fontId="5" type="noConversion"/>
  </si>
  <si>
    <t>소     계  ( K )</t>
    <phoneticPr fontId="5" type="noConversion"/>
  </si>
  <si>
    <t>35 mm Nega -고감도</t>
    <phoneticPr fontId="5" type="noConversion"/>
  </si>
  <si>
    <t>35 mm Nega -일반</t>
    <phoneticPr fontId="5" type="noConversion"/>
  </si>
  <si>
    <t>16 mm Nega - 고감도</t>
    <phoneticPr fontId="5" type="noConversion"/>
  </si>
  <si>
    <t>16 mm Nega - 일반</t>
    <phoneticPr fontId="5" type="noConversion"/>
  </si>
  <si>
    <t>현  상  료</t>
    <phoneticPr fontId="5" type="noConversion"/>
  </si>
  <si>
    <t>소     계  ( L )</t>
    <phoneticPr fontId="5" type="noConversion"/>
  </si>
  <si>
    <t>내         역</t>
    <phoneticPr fontId="5" type="noConversion"/>
  </si>
  <si>
    <t xml:space="preserve"> 모델료</t>
    <phoneticPr fontId="5" type="noConversion"/>
  </si>
  <si>
    <t>부분 모델료</t>
    <phoneticPr fontId="5" type="noConversion"/>
  </si>
  <si>
    <t>소     계  ( M )</t>
    <phoneticPr fontId="5" type="noConversion"/>
  </si>
  <si>
    <t>단  가</t>
    <phoneticPr fontId="5" type="noConversion"/>
  </si>
  <si>
    <t>자료 화면 사용 (합성 이미지)</t>
    <phoneticPr fontId="5" type="noConversion"/>
  </si>
  <si>
    <t>초상권 사용료</t>
    <phoneticPr fontId="5" type="noConversion"/>
  </si>
  <si>
    <t>음악(B.G.M) 사용료</t>
    <phoneticPr fontId="5" type="noConversion"/>
  </si>
  <si>
    <t>소     계  ( N )</t>
    <phoneticPr fontId="5" type="noConversion"/>
  </si>
  <si>
    <t>단 가</t>
    <phoneticPr fontId="5" type="noConversion"/>
  </si>
  <si>
    <t>키네레코팅료 / 필름레코딩료</t>
    <phoneticPr fontId="5" type="noConversion"/>
  </si>
  <si>
    <t>Film 편집료</t>
    <phoneticPr fontId="5" type="noConversion"/>
  </si>
  <si>
    <t>Film Print 료 - 60초</t>
    <phoneticPr fontId="5" type="noConversion"/>
  </si>
  <si>
    <t>Film Print 료 - 30초</t>
    <phoneticPr fontId="5" type="noConversion"/>
  </si>
  <si>
    <t>공연윤리위원회 심의료</t>
    <phoneticPr fontId="5" type="noConversion"/>
  </si>
  <si>
    <t>진행 경비</t>
    <phoneticPr fontId="5" type="noConversion"/>
  </si>
  <si>
    <t>소     계  ( O )</t>
    <phoneticPr fontId="5" type="noConversion"/>
  </si>
  <si>
    <t>일/명</t>
    <phoneticPr fontId="5" type="noConversion"/>
  </si>
  <si>
    <t>Film Transfer 비용</t>
    <phoneticPr fontId="5" type="noConversion"/>
  </si>
  <si>
    <t>Telecine(Film to Video) 일반</t>
    <phoneticPr fontId="5" type="noConversion"/>
  </si>
  <si>
    <t>수정 작업비</t>
    <phoneticPr fontId="5" type="noConversion"/>
  </si>
  <si>
    <t>Film Transfer 비용   계</t>
    <phoneticPr fontId="5" type="noConversion"/>
  </si>
  <si>
    <t>본 편집료</t>
    <phoneticPr fontId="5" type="noConversion"/>
  </si>
  <si>
    <t>추가 편집료(15" 20"')</t>
    <phoneticPr fontId="5" type="noConversion"/>
  </si>
  <si>
    <t>수정 편집료</t>
    <phoneticPr fontId="5" type="noConversion"/>
  </si>
  <si>
    <t>시안 편집료</t>
    <phoneticPr fontId="5" type="noConversion"/>
  </si>
  <si>
    <t>소재 복사료</t>
    <phoneticPr fontId="5" type="noConversion"/>
  </si>
  <si>
    <t>시사용 Tape 복사료</t>
    <phoneticPr fontId="5" type="noConversion"/>
  </si>
  <si>
    <t>보관용 Tape 복사료</t>
    <phoneticPr fontId="5" type="noConversion"/>
  </si>
  <si>
    <t>Editing 비용   계</t>
    <phoneticPr fontId="5" type="noConversion"/>
  </si>
  <si>
    <t>Composition 비용</t>
    <phoneticPr fontId="5" type="noConversion"/>
  </si>
  <si>
    <t>FLAME or Henry 합성료(HD)</t>
    <phoneticPr fontId="5" type="noConversion"/>
  </si>
  <si>
    <t>3D C.G  제작비</t>
    <phoneticPr fontId="5" type="noConversion"/>
  </si>
  <si>
    <t>모션 그래픽</t>
    <phoneticPr fontId="5" type="noConversion"/>
  </si>
  <si>
    <t>Composition 비용  계</t>
    <phoneticPr fontId="5" type="noConversion"/>
  </si>
  <si>
    <t>Recording 부문</t>
    <phoneticPr fontId="5" type="noConversion"/>
  </si>
  <si>
    <t>녹 음 료</t>
    <phoneticPr fontId="5" type="noConversion"/>
  </si>
  <si>
    <t>선곡 및 효과료</t>
    <phoneticPr fontId="5" type="noConversion"/>
  </si>
  <si>
    <t>Audio Producing 료</t>
    <phoneticPr fontId="5" type="noConversion"/>
  </si>
  <si>
    <t>Libarary 음악사용료</t>
    <phoneticPr fontId="5" type="noConversion"/>
  </si>
  <si>
    <t>Sound Design 료</t>
    <phoneticPr fontId="5" type="noConversion"/>
  </si>
  <si>
    <t>Full Song 제작비</t>
    <phoneticPr fontId="5" type="noConversion"/>
  </si>
  <si>
    <t xml:space="preserve">성우료 (A) </t>
    <phoneticPr fontId="5" type="noConversion"/>
  </si>
  <si>
    <t>성우료 (B)</t>
    <phoneticPr fontId="5" type="noConversion"/>
  </si>
  <si>
    <t>Recording 비용  계</t>
    <phoneticPr fontId="5" type="noConversion"/>
  </si>
  <si>
    <t>포스트 프로덕션부문 소계  ( P )</t>
    <phoneticPr fontId="5" type="noConversion"/>
  </si>
  <si>
    <t>외주비용 (소계B+E+F+G+H+I+J+K+L+M+N+O+P) X 10 %</t>
    <phoneticPr fontId="5" type="noConversion"/>
  </si>
  <si>
    <t>소     계  ( Q )</t>
    <phoneticPr fontId="5" type="noConversion"/>
  </si>
  <si>
    <t>내         역</t>
    <phoneticPr fontId="5" type="noConversion"/>
  </si>
  <si>
    <t>총제작비 (소계A+B+C+D+E+F+G+H+I+J+K+L+M+N+O+P+Q) X 5 %</t>
    <phoneticPr fontId="5" type="noConversion"/>
  </si>
  <si>
    <t>소     계  ( R )</t>
    <phoneticPr fontId="5" type="noConversion"/>
  </si>
  <si>
    <t>2021-00-</t>
    <phoneticPr fontId="2" type="noConversion"/>
  </si>
  <si>
    <t>(클라이언트사 명)</t>
    <phoneticPr fontId="2" type="noConversion"/>
  </si>
  <si>
    <t>(제작사 명)</t>
    <phoneticPr fontId="2" type="noConversion"/>
  </si>
  <si>
    <r>
      <t>2</t>
    </r>
    <r>
      <rPr>
        <sz val="9"/>
        <color rgb="FF000000"/>
        <rFont val="나눔고딕"/>
        <family val="3"/>
        <charset val="129"/>
      </rPr>
      <t>명/8시간 기준</t>
    </r>
    <phoneticPr fontId="2" type="noConversion"/>
  </si>
  <si>
    <r>
      <t>Pre-prod 연출료</t>
    </r>
    <r>
      <rPr>
        <sz val="8"/>
        <rFont val="Times New Roman"/>
        <family val="1"/>
      </rPr>
      <t/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</si>
</sst>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[$₩-412]#,##0"/>
    <numFmt numFmtId="178" formatCode="[$$-409]#,##0"/>
    <numFmt numFmtId="179" formatCode="0_);[Red]\(0\)"/>
    <numFmt numFmtId="180" formatCode="#,##0_ "/>
  </numFmts>
  <fonts count="34">
    <font>
      <sz val="10"/>
      <color indexed="8"/>
      <name val="Arial"/>
    </font>
    <font>
      <u/>
      <sz val="10"/>
      <color theme="10"/>
      <name val="Arial"/>
      <family val="2"/>
    </font>
    <font>
      <sz val="8"/>
      <name val="-윤고딕330"/>
      <family val="3"/>
      <charset val="129"/>
    </font>
    <font>
      <sz val="10"/>
      <color indexed="8"/>
      <name val="Arial"/>
      <family val="2"/>
    </font>
    <font>
      <sz val="8"/>
      <name val="고도 B"/>
      <family val="3"/>
      <charset val="129"/>
    </font>
    <font>
      <sz val="8"/>
      <name val="돋움"/>
      <family val="3"/>
    </font>
    <font>
      <sz val="8"/>
      <name val="Times New Roman"/>
      <family val="1"/>
    </font>
    <font>
      <b/>
      <sz val="15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b/>
      <sz val="9"/>
      <color indexed="8"/>
      <name val="나눔고딕"/>
      <family val="3"/>
      <charset val="129"/>
    </font>
    <font>
      <sz val="9"/>
      <color indexed="8"/>
      <name val="나눔고딕"/>
      <family val="3"/>
      <charset val="129"/>
    </font>
    <font>
      <b/>
      <sz val="10"/>
      <color indexed="8"/>
      <name val="나눔고딕"/>
      <family val="3"/>
      <charset val="129"/>
    </font>
    <font>
      <sz val="9"/>
      <color rgb="FF000000"/>
      <name val="나눔고딕"/>
      <family val="3"/>
      <charset val="129"/>
    </font>
    <font>
      <u/>
      <sz val="10"/>
      <color indexed="13"/>
      <name val="나눔고딕"/>
      <family val="3"/>
      <charset val="129"/>
    </font>
    <font>
      <u/>
      <sz val="10"/>
      <color theme="10"/>
      <name val="나눔고딕"/>
      <family val="3"/>
      <charset val="129"/>
    </font>
    <font>
      <b/>
      <sz val="11"/>
      <color indexed="8"/>
      <name val="나눔고딕"/>
      <family val="3"/>
      <charset val="129"/>
    </font>
    <font>
      <sz val="9"/>
      <color indexed="17"/>
      <name val="나눔고딕"/>
      <family val="3"/>
      <charset val="129"/>
    </font>
    <font>
      <sz val="9"/>
      <color indexed="18"/>
      <name val="나눔고딕"/>
      <family val="3"/>
      <charset val="129"/>
    </font>
    <font>
      <sz val="9"/>
      <color indexed="21"/>
      <name val="나눔고딕"/>
      <family val="3"/>
      <charset val="129"/>
    </font>
    <font>
      <sz val="9"/>
      <color theme="1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color indexed="23"/>
      <name val="나눔고딕"/>
      <family val="3"/>
      <charset val="129"/>
    </font>
    <font>
      <sz val="8"/>
      <color indexed="8"/>
      <name val="나눔고딕"/>
      <family val="3"/>
      <charset val="129"/>
    </font>
    <font>
      <b/>
      <sz val="10"/>
      <name val="나눔고딕"/>
      <family val="3"/>
      <charset val="129"/>
    </font>
    <font>
      <b/>
      <sz val="8"/>
      <name val="나눔고딕"/>
      <family val="3"/>
      <charset val="129"/>
    </font>
    <font>
      <sz val="11"/>
      <name val="나눔고딕"/>
      <family val="3"/>
      <charset val="129"/>
    </font>
    <font>
      <sz val="8"/>
      <name val="나눔고딕"/>
      <family val="3"/>
      <charset val="129"/>
    </font>
    <font>
      <sz val="10"/>
      <name val="나눔고딕"/>
      <family val="3"/>
      <charset val="129"/>
    </font>
    <font>
      <sz val="9"/>
      <name val="나눔고딕"/>
      <family val="3"/>
      <charset val="129"/>
    </font>
    <font>
      <sz val="7"/>
      <name val="나눔고딕"/>
      <family val="3"/>
      <charset val="129"/>
    </font>
    <font>
      <b/>
      <sz val="9"/>
      <name val="나눔고딕"/>
      <family val="3"/>
      <charset val="129"/>
    </font>
    <font>
      <b/>
      <sz val="11"/>
      <name val="나눔고딕"/>
      <family val="3"/>
      <charset val="129"/>
    </font>
    <font>
      <b/>
      <i/>
      <sz val="8"/>
      <name val="나눔고딕"/>
      <family val="3"/>
      <charset val="129"/>
    </font>
    <font>
      <sz val="8"/>
      <color indexed="10"/>
      <name val="나눔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9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medium">
        <color indexed="8"/>
      </bottom>
      <diagonal/>
    </border>
    <border>
      <left style="thin">
        <color indexed="11"/>
      </left>
      <right/>
      <top/>
      <bottom style="medium">
        <color indexed="8"/>
      </bottom>
      <diagonal/>
    </border>
    <border>
      <left/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9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  <xf numFmtId="176" fontId="3" fillId="0" borderId="0" applyFont="0" applyFill="0" applyBorder="0" applyAlignment="0" applyProtection="0">
      <alignment vertical="center"/>
    </xf>
  </cellStyleXfs>
  <cellXfs count="466">
    <xf numFmtId="0" fontId="0" fillId="0" borderId="0" xfId="0" applyFont="1" applyAlignment="1"/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8" fillId="2" borderId="1" xfId="0" applyFont="1" applyFill="1" applyBorder="1" applyAlignment="1"/>
    <xf numFmtId="0" fontId="8" fillId="0" borderId="0" xfId="0" applyNumberFormat="1" applyFont="1" applyAlignment="1"/>
    <xf numFmtId="0" fontId="8" fillId="0" borderId="2" xfId="0" applyFont="1" applyBorder="1" applyAlignment="1"/>
    <xf numFmtId="0" fontId="8" fillId="0" borderId="1" xfId="0" applyFont="1" applyBorder="1" applyAlignment="1"/>
    <xf numFmtId="0" fontId="8" fillId="2" borderId="3" xfId="0" applyFont="1" applyFill="1" applyBorder="1" applyAlignment="1"/>
    <xf numFmtId="49" fontId="9" fillId="0" borderId="4" xfId="0" applyNumberFormat="1" applyFont="1" applyBorder="1" applyAlignment="1">
      <alignment horizontal="right" vertical="center"/>
    </xf>
    <xf numFmtId="31" fontId="10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/>
    <xf numFmtId="0" fontId="8" fillId="0" borderId="6" xfId="0" applyFont="1" applyBorder="1" applyAlignment="1"/>
    <xf numFmtId="0" fontId="8" fillId="2" borderId="7" xfId="0" applyFont="1" applyFill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8" fillId="0" borderId="13" xfId="0" applyFont="1" applyBorder="1" applyAlignment="1"/>
    <xf numFmtId="0" fontId="8" fillId="0" borderId="14" xfId="0" applyFont="1" applyBorder="1" applyAlignment="1"/>
    <xf numFmtId="49" fontId="10" fillId="3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/>
    </xf>
    <xf numFmtId="0" fontId="8" fillId="0" borderId="18" xfId="0" applyFont="1" applyBorder="1" applyAlignment="1"/>
    <xf numFmtId="0" fontId="8" fillId="0" borderId="19" xfId="0" applyFont="1" applyBorder="1" applyAlignment="1"/>
    <xf numFmtId="49" fontId="10" fillId="3" borderId="20" xfId="0" applyNumberFormat="1" applyFont="1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/>
    </xf>
    <xf numFmtId="0" fontId="8" fillId="0" borderId="23" xfId="0" applyFont="1" applyBorder="1" applyAlignment="1"/>
    <xf numFmtId="0" fontId="8" fillId="0" borderId="24" xfId="0" applyFont="1" applyBorder="1" applyAlignment="1"/>
    <xf numFmtId="0" fontId="8" fillId="0" borderId="25" xfId="0" applyFont="1" applyBorder="1" applyAlignment="1"/>
    <xf numFmtId="177" fontId="8" fillId="0" borderId="25" xfId="0" applyNumberFormat="1" applyFont="1" applyBorder="1" applyAlignment="1"/>
    <xf numFmtId="177" fontId="8" fillId="2" borderId="25" xfId="0" applyNumberFormat="1" applyFont="1" applyFill="1" applyBorder="1" applyAlignment="1"/>
    <xf numFmtId="49" fontId="11" fillId="0" borderId="6" xfId="0" applyNumberFormat="1" applyFont="1" applyBorder="1" applyAlignment="1"/>
    <xf numFmtId="0" fontId="8" fillId="2" borderId="6" xfId="0" applyFont="1" applyFill="1" applyBorder="1" applyAlignment="1"/>
    <xf numFmtId="49" fontId="10" fillId="3" borderId="10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49" fontId="10" fillId="3" borderId="20" xfId="0" applyNumberFormat="1" applyFont="1" applyFill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3" borderId="21" xfId="0" applyNumberFormat="1" applyFont="1" applyFill="1" applyBorder="1" applyAlignment="1">
      <alignment horizontal="center"/>
    </xf>
    <xf numFmtId="49" fontId="14" fillId="0" borderId="22" xfId="1" applyNumberFormat="1" applyFont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8" fillId="0" borderId="26" xfId="0" applyFont="1" applyBorder="1" applyAlignment="1"/>
    <xf numFmtId="3" fontId="8" fillId="0" borderId="26" xfId="0" applyNumberFormat="1" applyFont="1" applyBorder="1" applyAlignment="1"/>
    <xf numFmtId="0" fontId="8" fillId="2" borderId="26" xfId="0" applyFont="1" applyFill="1" applyBorder="1" applyAlignment="1"/>
    <xf numFmtId="49" fontId="11" fillId="4" borderId="27" xfId="0" applyNumberFormat="1" applyFont="1" applyFill="1" applyBorder="1" applyAlignment="1">
      <alignment horizontal="center"/>
    </xf>
    <xf numFmtId="0" fontId="8" fillId="0" borderId="28" xfId="0" applyFont="1" applyBorder="1" applyAlignment="1"/>
    <xf numFmtId="177" fontId="15" fillId="5" borderId="29" xfId="0" applyNumberFormat="1" applyFont="1" applyFill="1" applyBorder="1" applyAlignment="1">
      <alignment horizontal="center"/>
    </xf>
    <xf numFmtId="0" fontId="8" fillId="0" borderId="30" xfId="0" applyFont="1" applyBorder="1" applyAlignment="1"/>
    <xf numFmtId="0" fontId="8" fillId="2" borderId="26" xfId="0" applyFont="1" applyFill="1" applyBorder="1" applyAlignment="1"/>
    <xf numFmtId="0" fontId="8" fillId="0" borderId="26" xfId="0" applyFont="1" applyBorder="1" applyAlignment="1"/>
    <xf numFmtId="0" fontId="8" fillId="0" borderId="31" xfId="0" applyFont="1" applyBorder="1" applyAlignment="1"/>
    <xf numFmtId="178" fontId="11" fillId="5" borderId="32" xfId="0" applyNumberFormat="1" applyFont="1" applyFill="1" applyBorder="1" applyAlignment="1">
      <alignment horizontal="center"/>
    </xf>
    <xf numFmtId="0" fontId="8" fillId="0" borderId="33" xfId="0" applyFont="1" applyBorder="1" applyAlignment="1"/>
    <xf numFmtId="0" fontId="8" fillId="2" borderId="13" xfId="0" applyFont="1" applyFill="1" applyBorder="1" applyAlignment="1"/>
    <xf numFmtId="49" fontId="10" fillId="0" borderId="34" xfId="0" applyNumberFormat="1" applyFont="1" applyBorder="1" applyAlignment="1">
      <alignment horizontal="center"/>
    </xf>
    <xf numFmtId="0" fontId="10" fillId="0" borderId="35" xfId="0" applyFont="1" applyBorder="1" applyAlignment="1"/>
    <xf numFmtId="49" fontId="10" fillId="0" borderId="16" xfId="0" applyNumberFormat="1" applyFont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49" fontId="10" fillId="0" borderId="36" xfId="0" applyNumberFormat="1" applyFont="1" applyBorder="1" applyAlignment="1">
      <alignment horizontal="center"/>
    </xf>
    <xf numFmtId="49" fontId="10" fillId="2" borderId="37" xfId="0" applyNumberFormat="1" applyFont="1" applyFill="1" applyBorder="1" applyAlignment="1">
      <alignment horizontal="center" vertical="center"/>
    </xf>
    <xf numFmtId="49" fontId="10" fillId="7" borderId="16" xfId="0" applyNumberFormat="1" applyFont="1" applyFill="1" applyBorder="1" applyAlignment="1">
      <alignment horizontal="center"/>
    </xf>
    <xf numFmtId="3" fontId="10" fillId="7" borderId="16" xfId="0" applyNumberFormat="1" applyFont="1" applyFill="1" applyBorder="1" applyAlignment="1">
      <alignment horizontal="right"/>
    </xf>
    <xf numFmtId="0" fontId="10" fillId="7" borderId="16" xfId="0" applyNumberFormat="1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 vertical="center"/>
    </xf>
    <xf numFmtId="0" fontId="10" fillId="0" borderId="38" xfId="0" applyFont="1" applyBorder="1" applyAlignment="1"/>
    <xf numFmtId="0" fontId="10" fillId="0" borderId="39" xfId="0" applyFont="1" applyBorder="1" applyAlignment="1"/>
    <xf numFmtId="3" fontId="10" fillId="0" borderId="40" xfId="0" applyNumberFormat="1" applyFont="1" applyBorder="1" applyAlignment="1">
      <alignment horizontal="right"/>
    </xf>
    <xf numFmtId="0" fontId="10" fillId="0" borderId="41" xfId="0" applyFont="1" applyBorder="1" applyAlignment="1"/>
    <xf numFmtId="0" fontId="10" fillId="2" borderId="41" xfId="0" applyFont="1" applyFill="1" applyBorder="1" applyAlignment="1"/>
    <xf numFmtId="0" fontId="10" fillId="0" borderId="42" xfId="0" applyFont="1" applyBorder="1" applyAlignment="1"/>
    <xf numFmtId="49" fontId="10" fillId="2" borderId="43" xfId="0" applyNumberFormat="1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/>
    </xf>
    <xf numFmtId="0" fontId="17" fillId="0" borderId="44" xfId="0" applyFont="1" applyBorder="1" applyAlignment="1"/>
    <xf numFmtId="3" fontId="17" fillId="7" borderId="16" xfId="0" applyNumberFormat="1" applyFont="1" applyFill="1" applyBorder="1" applyAlignment="1">
      <alignment horizontal="right"/>
    </xf>
    <xf numFmtId="0" fontId="10" fillId="7" borderId="36" xfId="0" applyFont="1" applyFill="1" applyBorder="1" applyAlignment="1"/>
    <xf numFmtId="0" fontId="17" fillId="0" borderId="45" xfId="0" applyFont="1" applyBorder="1" applyAlignment="1"/>
    <xf numFmtId="3" fontId="10" fillId="5" borderId="40" xfId="0" applyNumberFormat="1" applyFont="1" applyFill="1" applyBorder="1" applyAlignment="1">
      <alignment horizontal="right"/>
    </xf>
    <xf numFmtId="0" fontId="10" fillId="0" borderId="46" xfId="0" applyFont="1" applyBorder="1" applyAlignment="1"/>
    <xf numFmtId="0" fontId="10" fillId="2" borderId="18" xfId="0" applyFont="1" applyFill="1" applyBorder="1" applyAlignment="1"/>
    <xf numFmtId="0" fontId="10" fillId="0" borderId="18" xfId="0" applyFont="1" applyBorder="1" applyAlignment="1"/>
    <xf numFmtId="0" fontId="10" fillId="0" borderId="19" xfId="0" applyFont="1" applyBorder="1" applyAlignment="1"/>
    <xf numFmtId="49" fontId="10" fillId="7" borderId="36" xfId="0" applyNumberFormat="1" applyFont="1" applyFill="1" applyBorder="1" applyAlignment="1">
      <alignment horizontal="center"/>
    </xf>
    <xf numFmtId="0" fontId="10" fillId="0" borderId="44" xfId="0" applyFont="1" applyBorder="1" applyAlignment="1"/>
    <xf numFmtId="0" fontId="17" fillId="7" borderId="3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 vertical="center"/>
    </xf>
    <xf numFmtId="0" fontId="10" fillId="0" borderId="45" xfId="0" applyFont="1" applyBorder="1" applyAlignment="1"/>
    <xf numFmtId="49" fontId="10" fillId="7" borderId="47" xfId="0" applyNumberFormat="1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/>
    </xf>
    <xf numFmtId="49" fontId="12" fillId="7" borderId="16" xfId="0" applyNumberFormat="1" applyFont="1" applyFill="1" applyBorder="1" applyAlignment="1">
      <alignment horizontal="center"/>
    </xf>
    <xf numFmtId="0" fontId="10" fillId="7" borderId="49" xfId="0" applyFont="1" applyFill="1" applyBorder="1" applyAlignment="1">
      <alignment horizontal="center" vertical="center"/>
    </xf>
    <xf numFmtId="0" fontId="18" fillId="0" borderId="38" xfId="0" applyFont="1" applyBorder="1" applyAlignment="1"/>
    <xf numFmtId="0" fontId="18" fillId="0" borderId="39" xfId="0" applyFont="1" applyBorder="1" applyAlignment="1"/>
    <xf numFmtId="3" fontId="18" fillId="5" borderId="40" xfId="0" applyNumberFormat="1" applyFont="1" applyFill="1" applyBorder="1" applyAlignment="1">
      <alignment horizontal="right"/>
    </xf>
    <xf numFmtId="0" fontId="18" fillId="0" borderId="46" xfId="0" applyFont="1" applyBorder="1" applyAlignment="1"/>
    <xf numFmtId="0" fontId="18" fillId="2" borderId="18" xfId="0" applyFont="1" applyFill="1" applyBorder="1" applyAlignment="1"/>
    <xf numFmtId="0" fontId="18" fillId="0" borderId="18" xfId="0" applyFont="1" applyBorder="1" applyAlignment="1"/>
    <xf numFmtId="0" fontId="18" fillId="0" borderId="19" xfId="0" applyFont="1" applyBorder="1" applyAlignment="1"/>
    <xf numFmtId="49" fontId="12" fillId="7" borderId="36" xfId="0" applyNumberFormat="1" applyFont="1" applyFill="1" applyBorder="1" applyAlignment="1">
      <alignment horizontal="center"/>
    </xf>
    <xf numFmtId="0" fontId="19" fillId="7" borderId="16" xfId="0" applyNumberFormat="1" applyFont="1" applyFill="1" applyBorder="1" applyAlignment="1">
      <alignment horizontal="center"/>
    </xf>
    <xf numFmtId="3" fontId="10" fillId="7" borderId="16" xfId="0" applyNumberFormat="1" applyFont="1" applyFill="1" applyBorder="1" applyAlignment="1">
      <alignment horizontal="center"/>
    </xf>
    <xf numFmtId="3" fontId="10" fillId="7" borderId="36" xfId="0" applyNumberFormat="1" applyFont="1" applyFill="1" applyBorder="1" applyAlignment="1"/>
    <xf numFmtId="49" fontId="19" fillId="0" borderId="16" xfId="0" applyNumberFormat="1" applyFont="1" applyBorder="1" applyAlignment="1">
      <alignment horizontal="center"/>
    </xf>
    <xf numFmtId="3" fontId="18" fillId="0" borderId="40" xfId="0" applyNumberFormat="1" applyFont="1" applyBorder="1" applyAlignment="1">
      <alignment horizontal="right"/>
    </xf>
    <xf numFmtId="0" fontId="18" fillId="0" borderId="41" xfId="0" applyFont="1" applyBorder="1" applyAlignment="1"/>
    <xf numFmtId="0" fontId="18" fillId="2" borderId="41" xfId="0" applyFont="1" applyFill="1" applyBorder="1" applyAlignment="1"/>
    <xf numFmtId="0" fontId="18" fillId="0" borderId="42" xfId="0" applyFont="1" applyBorder="1" applyAlignment="1"/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/>
    <xf numFmtId="0" fontId="20" fillId="7" borderId="16" xfId="0" applyNumberFormat="1" applyFont="1" applyFill="1" applyBorder="1" applyAlignment="1">
      <alignment horizontal="center"/>
    </xf>
    <xf numFmtId="49" fontId="17" fillId="6" borderId="16" xfId="0" applyNumberFormat="1" applyFont="1" applyFill="1" applyBorder="1" applyAlignment="1">
      <alignment horizontal="center"/>
    </xf>
    <xf numFmtId="3" fontId="17" fillId="6" borderId="16" xfId="0" applyNumberFormat="1" applyFont="1" applyFill="1" applyBorder="1" applyAlignment="1">
      <alignment horizontal="right"/>
    </xf>
    <xf numFmtId="0" fontId="17" fillId="6" borderId="16" xfId="0" applyNumberFormat="1" applyFont="1" applyFill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3" fontId="10" fillId="5" borderId="41" xfId="0" applyNumberFormat="1" applyFont="1" applyFill="1" applyBorder="1" applyAlignment="1">
      <alignment horizontal="right"/>
    </xf>
    <xf numFmtId="3" fontId="10" fillId="5" borderId="42" xfId="0" applyNumberFormat="1" applyFont="1" applyFill="1" applyBorder="1" applyAlignment="1">
      <alignment horizontal="right"/>
    </xf>
    <xf numFmtId="49" fontId="9" fillId="4" borderId="50" xfId="0" applyNumberFormat="1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177" fontId="9" fillId="5" borderId="50" xfId="0" applyNumberFormat="1" applyFont="1" applyFill="1" applyBorder="1" applyAlignment="1">
      <alignment horizontal="right"/>
    </xf>
    <xf numFmtId="0" fontId="10" fillId="0" borderId="52" xfId="0" applyFont="1" applyBorder="1" applyAlignment="1"/>
    <xf numFmtId="0" fontId="10" fillId="2" borderId="23" xfId="0" applyFont="1" applyFill="1" applyBorder="1" applyAlignment="1"/>
    <xf numFmtId="0" fontId="10" fillId="0" borderId="23" xfId="0" applyFont="1" applyBorder="1" applyAlignment="1"/>
    <xf numFmtId="0" fontId="10" fillId="0" borderId="24" xfId="0" applyFont="1" applyBorder="1" applyAlignment="1"/>
    <xf numFmtId="49" fontId="21" fillId="0" borderId="53" xfId="0" applyNumberFormat="1" applyFont="1" applyBorder="1" applyAlignment="1"/>
    <xf numFmtId="177" fontId="21" fillId="0" borderId="54" xfId="0" applyNumberFormat="1" applyFont="1" applyBorder="1" applyAlignment="1"/>
    <xf numFmtId="177" fontId="21" fillId="2" borderId="54" xfId="0" applyNumberFormat="1" applyFont="1" applyFill="1" applyBorder="1" applyAlignment="1"/>
    <xf numFmtId="177" fontId="21" fillId="0" borderId="55" xfId="0" applyNumberFormat="1" applyFont="1" applyBorder="1" applyAlignment="1"/>
    <xf numFmtId="0" fontId="22" fillId="0" borderId="56" xfId="0" applyFont="1" applyBorder="1" applyAlignment="1"/>
    <xf numFmtId="0" fontId="22" fillId="2" borderId="56" xfId="0" applyFont="1" applyFill="1" applyBorder="1" applyAlignment="1"/>
    <xf numFmtId="38" fontId="23" fillId="0" borderId="57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38" fontId="24" fillId="8" borderId="58" xfId="0" applyNumberFormat="1" applyFont="1" applyFill="1" applyBorder="1" applyAlignment="1">
      <alignment horizontal="center" vertical="center"/>
    </xf>
    <xf numFmtId="38" fontId="24" fillId="8" borderId="59" xfId="2" applyNumberFormat="1" applyFont="1" applyFill="1" applyBorder="1" applyAlignment="1">
      <alignment horizontal="center" vertical="center"/>
    </xf>
    <xf numFmtId="38" fontId="24" fillId="8" borderId="60" xfId="2" applyNumberFormat="1" applyFont="1" applyFill="1" applyBorder="1" applyAlignment="1">
      <alignment horizontal="center" vertical="center"/>
    </xf>
    <xf numFmtId="38" fontId="24" fillId="8" borderId="61" xfId="2" applyNumberFormat="1" applyFont="1" applyFill="1" applyBorder="1" applyAlignment="1">
      <alignment horizontal="center" vertical="center"/>
    </xf>
    <xf numFmtId="38" fontId="24" fillId="8" borderId="58" xfId="0" applyNumberFormat="1" applyFont="1" applyFill="1" applyBorder="1" applyAlignment="1">
      <alignment horizontal="center" vertical="center"/>
    </xf>
    <xf numFmtId="38" fontId="24" fillId="8" borderId="58" xfId="2" applyNumberFormat="1" applyFont="1" applyFill="1" applyBorder="1" applyAlignment="1">
      <alignment horizontal="center" vertical="center"/>
    </xf>
    <xf numFmtId="38" fontId="25" fillId="8" borderId="58" xfId="0" applyNumberFormat="1" applyFont="1" applyFill="1" applyBorder="1" applyAlignment="1">
      <alignment horizontal="center" vertical="center"/>
    </xf>
    <xf numFmtId="38" fontId="26" fillId="0" borderId="59" xfId="0" applyNumberFormat="1" applyFont="1" applyFill="1" applyBorder="1" applyAlignment="1">
      <alignment horizontal="distributed" vertical="center" justifyLastLine="1"/>
    </xf>
    <xf numFmtId="38" fontId="26" fillId="0" borderId="61" xfId="0" applyNumberFormat="1" applyFont="1" applyFill="1" applyBorder="1" applyAlignment="1">
      <alignment horizontal="distributed" vertical="center" justifyLastLine="1"/>
    </xf>
    <xf numFmtId="38" fontId="26" fillId="0" borderId="58" xfId="0" applyNumberFormat="1" applyFont="1" applyFill="1" applyBorder="1" applyAlignment="1">
      <alignment horizontal="distributed" vertical="center" justifyLastLine="1"/>
    </xf>
    <xf numFmtId="38" fontId="26" fillId="0" borderId="58" xfId="2" applyNumberFormat="1" applyFont="1" applyFill="1" applyBorder="1" applyAlignment="1">
      <alignment horizontal="right" vertical="center"/>
    </xf>
    <xf numFmtId="38" fontId="26" fillId="0" borderId="58" xfId="0" applyNumberFormat="1" applyFont="1" applyFill="1" applyBorder="1" applyAlignment="1">
      <alignment horizontal="center" vertical="center"/>
    </xf>
    <xf numFmtId="38" fontId="26" fillId="0" borderId="58" xfId="0" applyNumberFormat="1" applyFont="1" applyFill="1" applyBorder="1" applyAlignment="1">
      <alignment horizontal="center" vertical="center"/>
    </xf>
    <xf numFmtId="38" fontId="26" fillId="0" borderId="58" xfId="2" applyNumberFormat="1" applyFont="1" applyFill="1" applyBorder="1" applyAlignment="1">
      <alignment vertical="center"/>
    </xf>
    <xf numFmtId="38" fontId="25" fillId="0" borderId="58" xfId="0" applyNumberFormat="1" applyFont="1" applyFill="1" applyBorder="1" applyAlignment="1">
      <alignment vertical="center"/>
    </xf>
    <xf numFmtId="38" fontId="24" fillId="0" borderId="58" xfId="2" applyNumberFormat="1" applyFont="1" applyFill="1" applyBorder="1" applyAlignment="1">
      <alignment vertical="center"/>
    </xf>
    <xf numFmtId="38" fontId="26" fillId="0" borderId="58" xfId="0" applyNumberFormat="1" applyFont="1" applyFill="1" applyBorder="1" applyAlignment="1">
      <alignment horizontal="distributed" vertical="center"/>
    </xf>
    <xf numFmtId="38" fontId="26" fillId="0" borderId="0" xfId="0" applyNumberFormat="1" applyFont="1" applyFill="1" applyAlignment="1">
      <alignment horizontal="distributed" vertical="center"/>
    </xf>
    <xf numFmtId="38" fontId="24" fillId="9" borderId="62" xfId="0" applyNumberFormat="1" applyFont="1" applyFill="1" applyBorder="1" applyAlignment="1">
      <alignment horizontal="center" vertical="center"/>
    </xf>
    <xf numFmtId="38" fontId="24" fillId="9" borderId="63" xfId="0" applyNumberFormat="1" applyFont="1" applyFill="1" applyBorder="1" applyAlignment="1">
      <alignment horizontal="center" vertical="center"/>
    </xf>
    <xf numFmtId="38" fontId="24" fillId="9" borderId="64" xfId="0" applyNumberFormat="1" applyFont="1" applyFill="1" applyBorder="1" applyAlignment="1">
      <alignment horizontal="center" vertical="center"/>
    </xf>
    <xf numFmtId="38" fontId="23" fillId="9" borderId="65" xfId="2" applyNumberFormat="1" applyFont="1" applyFill="1" applyBorder="1" applyAlignment="1">
      <alignment vertical="center"/>
    </xf>
    <xf numFmtId="38" fontId="27" fillId="9" borderId="65" xfId="0" applyNumberFormat="1" applyFont="1" applyFill="1" applyBorder="1" applyAlignment="1">
      <alignment vertical="center"/>
    </xf>
    <xf numFmtId="179" fontId="26" fillId="0" borderId="58" xfId="0" applyNumberFormat="1" applyFont="1" applyFill="1" applyBorder="1" applyAlignment="1">
      <alignment horizontal="distributed" vertical="center" justifyLastLine="1"/>
    </xf>
    <xf numFmtId="38" fontId="26" fillId="0" borderId="60" xfId="0" applyNumberFormat="1" applyFont="1" applyFill="1" applyBorder="1" applyAlignment="1">
      <alignment horizontal="distributed" vertical="center" justifyLastLine="1"/>
    </xf>
    <xf numFmtId="38" fontId="26" fillId="0" borderId="59" xfId="2" applyNumberFormat="1" applyFont="1" applyFill="1" applyBorder="1" applyAlignment="1">
      <alignment horizontal="right" vertical="center"/>
    </xf>
    <xf numFmtId="38" fontId="26" fillId="0" borderId="60" xfId="2" applyNumberFormat="1" applyFont="1" applyFill="1" applyBorder="1" applyAlignment="1">
      <alignment horizontal="right" vertical="center"/>
    </xf>
    <xf numFmtId="38" fontId="26" fillId="0" borderId="61" xfId="2" applyNumberFormat="1" applyFont="1" applyFill="1" applyBorder="1" applyAlignment="1">
      <alignment horizontal="right" vertical="center"/>
    </xf>
    <xf numFmtId="38" fontId="26" fillId="0" borderId="59" xfId="0" applyNumberFormat="1" applyFont="1" applyFill="1" applyBorder="1" applyAlignment="1">
      <alignment horizontal="center" vertical="center"/>
    </xf>
    <xf numFmtId="38" fontId="26" fillId="0" borderId="61" xfId="0" applyNumberFormat="1" applyFont="1" applyFill="1" applyBorder="1" applyAlignment="1">
      <alignment horizontal="center" vertical="center"/>
    </xf>
    <xf numFmtId="38" fontId="25" fillId="0" borderId="58" xfId="0" applyNumberFormat="1" applyFont="1" applyFill="1" applyBorder="1" applyAlignment="1">
      <alignment horizontal="distributed" vertical="center"/>
    </xf>
    <xf numFmtId="38" fontId="26" fillId="0" borderId="0" xfId="0" applyNumberFormat="1" applyFont="1" applyFill="1" applyAlignment="1">
      <alignment horizontal="center" vertical="center"/>
    </xf>
    <xf numFmtId="38" fontId="24" fillId="9" borderId="65" xfId="0" applyNumberFormat="1" applyFont="1" applyFill="1" applyBorder="1" applyAlignment="1">
      <alignment horizontal="center" vertical="center"/>
    </xf>
    <xf numFmtId="38" fontId="23" fillId="9" borderId="65" xfId="2" applyNumberFormat="1" applyFont="1" applyFill="1" applyBorder="1" applyAlignment="1">
      <alignment horizontal="right" vertical="center"/>
    </xf>
    <xf numFmtId="38" fontId="27" fillId="9" borderId="65" xfId="0" applyNumberFormat="1" applyFont="1" applyFill="1" applyBorder="1" applyAlignment="1">
      <alignment horizontal="center" vertical="center"/>
    </xf>
    <xf numFmtId="38" fontId="26" fillId="0" borderId="66" xfId="0" applyNumberFormat="1" applyFont="1" applyFill="1" applyBorder="1" applyAlignment="1">
      <alignment horizontal="distributed" vertical="center" justifyLastLine="1"/>
    </xf>
    <xf numFmtId="0" fontId="26" fillId="0" borderId="66" xfId="0" applyNumberFormat="1" applyFont="1" applyFill="1" applyBorder="1" applyAlignment="1">
      <alignment horizontal="center" vertical="center"/>
    </xf>
    <xf numFmtId="38" fontId="26" fillId="0" borderId="66" xfId="2" applyNumberFormat="1" applyFont="1" applyFill="1" applyBorder="1" applyAlignment="1">
      <alignment vertical="center"/>
    </xf>
    <xf numFmtId="38" fontId="25" fillId="0" borderId="66" xfId="0" applyNumberFormat="1" applyFont="1" applyFill="1" applyBorder="1" applyAlignment="1">
      <alignment vertical="center"/>
    </xf>
    <xf numFmtId="38" fontId="26" fillId="0" borderId="67" xfId="0" applyNumberFormat="1" applyFont="1" applyFill="1" applyBorder="1" applyAlignment="1">
      <alignment horizontal="distributed" vertical="center" justifyLastLine="1"/>
    </xf>
    <xf numFmtId="38" fontId="26" fillId="0" borderId="67" xfId="2" applyNumberFormat="1" applyFont="1" applyFill="1" applyBorder="1" applyAlignment="1">
      <alignment vertical="center"/>
    </xf>
    <xf numFmtId="38" fontId="25" fillId="0" borderId="67" xfId="0" applyNumberFormat="1" applyFont="1" applyFill="1" applyBorder="1" applyAlignment="1">
      <alignment vertical="center"/>
    </xf>
    <xf numFmtId="38" fontId="26" fillId="0" borderId="68" xfId="0" applyNumberFormat="1" applyFont="1" applyFill="1" applyBorder="1" applyAlignment="1">
      <alignment horizontal="distributed" vertical="center" justifyLastLine="1"/>
    </xf>
    <xf numFmtId="38" fontId="26" fillId="0" borderId="69" xfId="0" applyNumberFormat="1" applyFont="1" applyFill="1" applyBorder="1" applyAlignment="1">
      <alignment horizontal="distributed" vertical="center" justifyLastLine="1"/>
    </xf>
    <xf numFmtId="38" fontId="26" fillId="0" borderId="70" xfId="0" applyNumberFormat="1" applyFont="1" applyFill="1" applyBorder="1" applyAlignment="1">
      <alignment horizontal="distributed" vertical="center" justifyLastLine="1"/>
    </xf>
    <xf numFmtId="0" fontId="26" fillId="0" borderId="71" xfId="0" applyNumberFormat="1" applyFont="1" applyFill="1" applyBorder="1" applyAlignment="1">
      <alignment horizontal="center" vertical="center"/>
    </xf>
    <xf numFmtId="0" fontId="26" fillId="0" borderId="72" xfId="0" applyNumberFormat="1" applyFont="1" applyFill="1" applyBorder="1" applyAlignment="1">
      <alignment horizontal="center" vertical="center"/>
    </xf>
    <xf numFmtId="0" fontId="26" fillId="0" borderId="73" xfId="0" applyNumberFormat="1" applyFont="1" applyFill="1" applyBorder="1" applyAlignment="1">
      <alignment horizontal="center" vertical="center"/>
    </xf>
    <xf numFmtId="38" fontId="26" fillId="0" borderId="74" xfId="2" applyNumberFormat="1" applyFont="1" applyFill="1" applyBorder="1" applyAlignment="1">
      <alignment vertical="center"/>
    </xf>
    <xf numFmtId="38" fontId="25" fillId="0" borderId="74" xfId="0" applyNumberFormat="1" applyFont="1" applyFill="1" applyBorder="1" applyAlignment="1">
      <alignment vertical="center"/>
    </xf>
    <xf numFmtId="38" fontId="24" fillId="0" borderId="0" xfId="0" applyNumberFormat="1" applyFont="1" applyFill="1" applyBorder="1" applyAlignment="1">
      <alignment horizontal="distributed" vertical="center"/>
    </xf>
    <xf numFmtId="38" fontId="26" fillId="0" borderId="75" xfId="0" applyNumberFormat="1" applyFont="1" applyFill="1" applyBorder="1" applyAlignment="1">
      <alignment horizontal="distributed" vertical="center"/>
    </xf>
    <xf numFmtId="38" fontId="23" fillId="0" borderId="0" xfId="0" applyNumberFormat="1" applyFont="1" applyFill="1" applyAlignment="1">
      <alignment horizontal="distributed" vertical="center"/>
    </xf>
    <xf numFmtId="38" fontId="23" fillId="0" borderId="0" xfId="0" applyNumberFormat="1" applyFont="1" applyFill="1" applyBorder="1" applyAlignment="1">
      <alignment horizontal="distributed" vertical="center"/>
    </xf>
    <xf numFmtId="38" fontId="26" fillId="0" borderId="0" xfId="0" applyNumberFormat="1" applyFont="1" applyFill="1" applyBorder="1" applyAlignment="1">
      <alignment horizontal="distributed" vertical="center"/>
    </xf>
    <xf numFmtId="38" fontId="26" fillId="0" borderId="0" xfId="2" applyNumberFormat="1" applyFont="1" applyFill="1" applyBorder="1" applyAlignment="1">
      <alignment vertical="center"/>
    </xf>
    <xf numFmtId="38" fontId="26" fillId="0" borderId="0" xfId="2" applyNumberFormat="1" applyFont="1" applyFill="1" applyBorder="1" applyAlignment="1">
      <alignment horizontal="center" vertical="center"/>
    </xf>
    <xf numFmtId="38" fontId="25" fillId="0" borderId="0" xfId="0" applyNumberFormat="1" applyFont="1" applyFill="1" applyBorder="1" applyAlignment="1">
      <alignment vertical="center"/>
    </xf>
    <xf numFmtId="38" fontId="24" fillId="8" borderId="58" xfId="2" applyNumberFormat="1" applyFont="1" applyFill="1" applyBorder="1" applyAlignment="1">
      <alignment horizontal="center" vertical="center"/>
    </xf>
    <xf numFmtId="0" fontId="24" fillId="8" borderId="58" xfId="2" applyNumberFormat="1" applyFont="1" applyFill="1" applyBorder="1" applyAlignment="1">
      <alignment horizontal="center" vertical="center"/>
    </xf>
    <xf numFmtId="38" fontId="26" fillId="0" borderId="76" xfId="2" applyNumberFormat="1" applyFont="1" applyFill="1" applyBorder="1" applyAlignment="1">
      <alignment horizontal="center" vertical="center"/>
    </xf>
    <xf numFmtId="38" fontId="26" fillId="0" borderId="77" xfId="2" applyNumberFormat="1" applyFont="1" applyFill="1" applyBorder="1" applyAlignment="1">
      <alignment horizontal="center" vertical="center"/>
    </xf>
    <xf numFmtId="0" fontId="26" fillId="0" borderId="66" xfId="2" applyNumberFormat="1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/>
    </xf>
    <xf numFmtId="38" fontId="26" fillId="0" borderId="71" xfId="2" applyNumberFormat="1" applyFont="1" applyFill="1" applyBorder="1" applyAlignment="1">
      <alignment horizontal="center" vertical="center"/>
    </xf>
    <xf numFmtId="38" fontId="26" fillId="0" borderId="72" xfId="2" applyNumberFormat="1" applyFont="1" applyFill="1" applyBorder="1" applyAlignment="1">
      <alignment horizontal="center" vertical="center"/>
    </xf>
    <xf numFmtId="0" fontId="26" fillId="0" borderId="67" xfId="2" applyNumberFormat="1" applyFont="1" applyFill="1" applyBorder="1" applyAlignment="1">
      <alignment horizontal="center" vertical="center"/>
    </xf>
    <xf numFmtId="0" fontId="26" fillId="0" borderId="67" xfId="0" applyNumberFormat="1" applyFont="1" applyFill="1" applyBorder="1" applyAlignment="1">
      <alignment horizontal="center" vertical="center"/>
    </xf>
    <xf numFmtId="9" fontId="26" fillId="0" borderId="67" xfId="0" applyNumberFormat="1" applyFont="1" applyFill="1" applyBorder="1" applyAlignment="1">
      <alignment horizontal="center" vertical="center"/>
    </xf>
    <xf numFmtId="38" fontId="26" fillId="0" borderId="74" xfId="0" applyNumberFormat="1" applyFont="1" applyFill="1" applyBorder="1" applyAlignment="1">
      <alignment horizontal="distributed" vertical="center" justifyLastLine="1"/>
    </xf>
    <xf numFmtId="38" fontId="26" fillId="0" borderId="68" xfId="2" applyNumberFormat="1" applyFont="1" applyFill="1" applyBorder="1" applyAlignment="1">
      <alignment horizontal="center" vertical="center"/>
    </xf>
    <xf numFmtId="38" fontId="26" fillId="0" borderId="69" xfId="2" applyNumberFormat="1" applyFont="1" applyFill="1" applyBorder="1" applyAlignment="1">
      <alignment horizontal="center" vertical="center"/>
    </xf>
    <xf numFmtId="0" fontId="26" fillId="0" borderId="74" xfId="2" applyNumberFormat="1" applyFont="1" applyFill="1" applyBorder="1" applyAlignment="1">
      <alignment horizontal="center" vertical="center"/>
    </xf>
    <xf numFmtId="0" fontId="26" fillId="0" borderId="74" xfId="0" applyNumberFormat="1" applyFont="1" applyFill="1" applyBorder="1" applyAlignment="1">
      <alignment horizontal="center" vertical="center"/>
    </xf>
    <xf numFmtId="3" fontId="26" fillId="0" borderId="59" xfId="2" applyNumberFormat="1" applyFont="1" applyFill="1" applyBorder="1" applyAlignment="1">
      <alignment horizontal="center" vertical="center"/>
    </xf>
    <xf numFmtId="0" fontId="26" fillId="0" borderId="60" xfId="2" applyNumberFormat="1" applyFont="1" applyFill="1" applyBorder="1" applyAlignment="1">
      <alignment horizontal="center" vertical="center"/>
    </xf>
    <xf numFmtId="0" fontId="26" fillId="0" borderId="61" xfId="2" applyNumberFormat="1" applyFont="1" applyFill="1" applyBorder="1" applyAlignment="1">
      <alignment horizontal="center" vertical="center"/>
    </xf>
    <xf numFmtId="0" fontId="26" fillId="0" borderId="58" xfId="0" applyNumberFormat="1" applyFont="1" applyFill="1" applyBorder="1" applyAlignment="1">
      <alignment horizontal="center" vertical="center"/>
    </xf>
    <xf numFmtId="38" fontId="26" fillId="0" borderId="59" xfId="2" applyNumberFormat="1" applyFont="1" applyFill="1" applyBorder="1" applyAlignment="1">
      <alignment horizontal="center" vertical="center"/>
    </xf>
    <xf numFmtId="38" fontId="26" fillId="0" borderId="60" xfId="2" applyNumberFormat="1" applyFont="1" applyFill="1" applyBorder="1" applyAlignment="1">
      <alignment horizontal="center" vertical="center"/>
    </xf>
    <xf numFmtId="38" fontId="26" fillId="0" borderId="61" xfId="2" applyNumberFormat="1" applyFont="1" applyFill="1" applyBorder="1" applyAlignment="1">
      <alignment horizontal="center" vertical="center"/>
    </xf>
    <xf numFmtId="38" fontId="26" fillId="0" borderId="78" xfId="0" applyNumberFormat="1" applyFont="1" applyFill="1" applyBorder="1" applyAlignment="1">
      <alignment horizontal="distributed" vertical="center"/>
    </xf>
    <xf numFmtId="38" fontId="26" fillId="0" borderId="79" xfId="0" applyNumberFormat="1" applyFont="1" applyFill="1" applyBorder="1" applyAlignment="1">
      <alignment horizontal="distributed" vertical="center"/>
    </xf>
    <xf numFmtId="38" fontId="24" fillId="8" borderId="58" xfId="2" applyNumberFormat="1" applyFont="1" applyFill="1" applyBorder="1" applyAlignment="1">
      <alignment horizontal="center" vertical="center" shrinkToFit="1"/>
    </xf>
    <xf numFmtId="38" fontId="26" fillId="0" borderId="76" xfId="2" applyNumberFormat="1" applyFont="1" applyFill="1" applyBorder="1" applyAlignment="1">
      <alignment horizontal="right" vertical="center"/>
    </xf>
    <xf numFmtId="38" fontId="26" fillId="0" borderId="77" xfId="2" applyNumberFormat="1" applyFont="1" applyFill="1" applyBorder="1" applyAlignment="1">
      <alignment horizontal="right" vertical="center"/>
    </xf>
    <xf numFmtId="38" fontId="26" fillId="0" borderId="80" xfId="2" applyNumberFormat="1" applyFont="1" applyFill="1" applyBorder="1" applyAlignment="1">
      <alignment horizontal="right" vertical="center"/>
    </xf>
    <xf numFmtId="38" fontId="28" fillId="0" borderId="71" xfId="0" applyNumberFormat="1" applyFont="1" applyFill="1" applyBorder="1" applyAlignment="1">
      <alignment horizontal="distributed" vertical="center" justifyLastLine="1"/>
    </xf>
    <xf numFmtId="38" fontId="28" fillId="0" borderId="72" xfId="0" applyNumberFormat="1" applyFont="1" applyFill="1" applyBorder="1" applyAlignment="1">
      <alignment horizontal="distributed" vertical="center" justifyLastLine="1"/>
    </xf>
    <xf numFmtId="38" fontId="28" fillId="0" borderId="73" xfId="0" applyNumberFormat="1" applyFont="1" applyFill="1" applyBorder="1" applyAlignment="1">
      <alignment horizontal="distributed" vertical="center" justifyLastLine="1"/>
    </xf>
    <xf numFmtId="38" fontId="26" fillId="0" borderId="71" xfId="2" applyNumberFormat="1" applyFont="1" applyFill="1" applyBorder="1" applyAlignment="1">
      <alignment horizontal="right" vertical="center"/>
    </xf>
    <xf numFmtId="38" fontId="26" fillId="0" borderId="72" xfId="2" applyNumberFormat="1" applyFont="1" applyFill="1" applyBorder="1" applyAlignment="1">
      <alignment horizontal="right" vertical="center"/>
    </xf>
    <xf numFmtId="38" fontId="26" fillId="0" borderId="73" xfId="2" applyNumberFormat="1" applyFont="1" applyFill="1" applyBorder="1" applyAlignment="1">
      <alignment horizontal="right" vertical="center"/>
    </xf>
    <xf numFmtId="38" fontId="26" fillId="0" borderId="68" xfId="2" applyNumberFormat="1" applyFont="1" applyFill="1" applyBorder="1" applyAlignment="1">
      <alignment horizontal="right" vertical="center"/>
    </xf>
    <xf numFmtId="38" fontId="26" fillId="0" borderId="69" xfId="2" applyNumberFormat="1" applyFont="1" applyFill="1" applyBorder="1" applyAlignment="1">
      <alignment horizontal="right" vertical="center"/>
    </xf>
    <xf numFmtId="38" fontId="26" fillId="0" borderId="70" xfId="2" applyNumberFormat="1" applyFont="1" applyFill="1" applyBorder="1" applyAlignment="1">
      <alignment horizontal="right" vertical="center"/>
    </xf>
    <xf numFmtId="38" fontId="26" fillId="0" borderId="74" xfId="2" applyNumberFormat="1" applyFont="1" applyFill="1" applyBorder="1" applyAlignment="1">
      <alignment vertical="center" shrinkToFit="1"/>
    </xf>
    <xf numFmtId="38" fontId="8" fillId="0" borderId="58" xfId="0" applyNumberFormat="1" applyFont="1" applyFill="1" applyBorder="1" applyAlignment="1">
      <alignment horizontal="distributed" vertical="center" justifyLastLine="1"/>
    </xf>
    <xf numFmtId="38" fontId="28" fillId="0" borderId="66" xfId="0" applyNumberFormat="1" applyFont="1" applyFill="1" applyBorder="1" applyAlignment="1">
      <alignment horizontal="distributed" vertical="center" justifyLastLine="1"/>
    </xf>
    <xf numFmtId="38" fontId="28" fillId="0" borderId="67" xfId="0" applyNumberFormat="1" applyFont="1" applyFill="1" applyBorder="1" applyAlignment="1">
      <alignment horizontal="distributed" vertical="center" justifyLastLine="1"/>
    </xf>
    <xf numFmtId="38" fontId="26" fillId="0" borderId="68" xfId="0" applyNumberFormat="1" applyFont="1" applyFill="1" applyBorder="1" applyAlignment="1">
      <alignment horizontal="right" vertical="center"/>
    </xf>
    <xf numFmtId="38" fontId="26" fillId="0" borderId="69" xfId="0" applyNumberFormat="1" applyFont="1" applyFill="1" applyBorder="1" applyAlignment="1">
      <alignment horizontal="right" vertical="center"/>
    </xf>
    <xf numFmtId="38" fontId="26" fillId="0" borderId="7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distributed" vertical="center"/>
    </xf>
    <xf numFmtId="38" fontId="8" fillId="0" borderId="75" xfId="0" applyNumberFormat="1" applyFont="1" applyFill="1" applyBorder="1" applyAlignment="1">
      <alignment horizontal="distributed" vertical="center"/>
    </xf>
    <xf numFmtId="38" fontId="24" fillId="0" borderId="0" xfId="0" applyNumberFormat="1" applyFont="1" applyFill="1" applyBorder="1" applyAlignment="1">
      <alignment horizontal="center" vertical="center"/>
    </xf>
    <xf numFmtId="38" fontId="24" fillId="0" borderId="0" xfId="2" applyNumberFormat="1" applyFont="1" applyFill="1" applyBorder="1" applyAlignment="1">
      <alignment vertical="center"/>
    </xf>
    <xf numFmtId="38" fontId="26" fillId="0" borderId="81" xfId="0" applyNumberFormat="1" applyFont="1" applyFill="1" applyBorder="1" applyAlignment="1">
      <alignment horizontal="distributed" vertical="center" justifyLastLine="1"/>
    </xf>
    <xf numFmtId="38" fontId="8" fillId="0" borderId="79" xfId="0" applyNumberFormat="1" applyFont="1" applyFill="1" applyBorder="1" applyAlignment="1">
      <alignment horizontal="distributed" vertical="center" justifyLastLine="1"/>
    </xf>
    <xf numFmtId="38" fontId="28" fillId="0" borderId="82" xfId="0" applyNumberFormat="1" applyFont="1" applyFill="1" applyBorder="1" applyAlignment="1">
      <alignment horizontal="center" vertical="center"/>
    </xf>
    <xf numFmtId="38" fontId="8" fillId="0" borderId="83" xfId="0" applyNumberFormat="1" applyFont="1" applyFill="1" applyBorder="1" applyAlignment="1">
      <alignment horizontal="distributed" vertical="center" justifyLastLine="1"/>
    </xf>
    <xf numFmtId="38" fontId="8" fillId="0" borderId="75" xfId="0" applyNumberFormat="1" applyFont="1" applyFill="1" applyBorder="1" applyAlignment="1">
      <alignment horizontal="distributed" vertical="center" justifyLastLine="1"/>
    </xf>
    <xf numFmtId="38" fontId="28" fillId="0" borderId="67" xfId="0" applyNumberFormat="1" applyFont="1" applyFill="1" applyBorder="1" applyAlignment="1">
      <alignment horizontal="center" vertical="center"/>
    </xf>
    <xf numFmtId="38" fontId="28" fillId="0" borderId="71" xfId="0" applyNumberFormat="1" applyFont="1" applyFill="1" applyBorder="1" applyAlignment="1">
      <alignment horizontal="center" vertical="center"/>
    </xf>
    <xf numFmtId="38" fontId="28" fillId="0" borderId="72" xfId="0" applyNumberFormat="1" applyFont="1" applyFill="1" applyBorder="1" applyAlignment="1">
      <alignment horizontal="center" vertical="center"/>
    </xf>
    <xf numFmtId="38" fontId="28" fillId="0" borderId="73" xfId="0" applyNumberFormat="1" applyFont="1" applyFill="1" applyBorder="1" applyAlignment="1">
      <alignment horizontal="center" vertical="center"/>
    </xf>
    <xf numFmtId="38" fontId="29" fillId="0" borderId="67" xfId="2" applyNumberFormat="1" applyFont="1" applyFill="1" applyBorder="1" applyAlignment="1">
      <alignment vertical="center"/>
    </xf>
    <xf numFmtId="38" fontId="26" fillId="0" borderId="67" xfId="0" applyNumberFormat="1" applyFont="1" applyFill="1" applyBorder="1" applyAlignment="1">
      <alignment horizontal="center" vertical="center"/>
    </xf>
    <xf numFmtId="38" fontId="8" fillId="0" borderId="84" xfId="0" applyNumberFormat="1" applyFont="1" applyFill="1" applyBorder="1" applyAlignment="1">
      <alignment horizontal="distributed" vertical="center" justifyLastLine="1"/>
    </xf>
    <xf numFmtId="38" fontId="8" fillId="0" borderId="85" xfId="0" applyNumberFormat="1" applyFont="1" applyFill="1" applyBorder="1" applyAlignment="1">
      <alignment horizontal="distributed" vertical="center" justifyLastLine="1"/>
    </xf>
    <xf numFmtId="38" fontId="26" fillId="0" borderId="78" xfId="0" applyNumberFormat="1" applyFont="1" applyFill="1" applyBorder="1" applyAlignment="1">
      <alignment horizontal="distributed" vertical="center"/>
    </xf>
    <xf numFmtId="38" fontId="26" fillId="0" borderId="79" xfId="0" applyNumberFormat="1" applyFont="1" applyFill="1" applyBorder="1" applyAlignment="1">
      <alignment horizontal="distributed" vertical="center"/>
    </xf>
    <xf numFmtId="38" fontId="24" fillId="0" borderId="59" xfId="0" applyNumberFormat="1" applyFont="1" applyFill="1" applyBorder="1" applyAlignment="1">
      <alignment horizontal="center" vertical="center"/>
    </xf>
    <xf numFmtId="38" fontId="24" fillId="0" borderId="60" xfId="0" applyNumberFormat="1" applyFont="1" applyFill="1" applyBorder="1" applyAlignment="1">
      <alignment horizontal="center" vertical="center"/>
    </xf>
    <xf numFmtId="38" fontId="24" fillId="0" borderId="61" xfId="0" applyNumberFormat="1" applyFont="1" applyFill="1" applyBorder="1" applyAlignment="1">
      <alignment horizontal="center" vertical="center"/>
    </xf>
    <xf numFmtId="38" fontId="30" fillId="0" borderId="58" xfId="2" applyNumberFormat="1" applyFont="1" applyFill="1" applyBorder="1" applyAlignment="1">
      <alignment vertical="center"/>
    </xf>
    <xf numFmtId="38" fontId="30" fillId="0" borderId="60" xfId="0" applyNumberFormat="1" applyFont="1" applyFill="1" applyBorder="1" applyAlignment="1">
      <alignment vertical="center"/>
    </xf>
    <xf numFmtId="38" fontId="26" fillId="0" borderId="79" xfId="0" applyNumberFormat="1" applyFont="1" applyFill="1" applyBorder="1" applyAlignment="1">
      <alignment horizontal="distributed" vertical="center" justifyLastLine="1"/>
    </xf>
    <xf numFmtId="38" fontId="28" fillId="0" borderId="66" xfId="0" applyNumberFormat="1" applyFont="1" applyFill="1" applyBorder="1" applyAlignment="1">
      <alignment horizontal="center" vertical="center"/>
    </xf>
    <xf numFmtId="38" fontId="26" fillId="0" borderId="83" xfId="0" applyNumberFormat="1" applyFont="1" applyFill="1" applyBorder="1" applyAlignment="1">
      <alignment horizontal="distributed" vertical="center" justifyLastLine="1"/>
    </xf>
    <xf numFmtId="38" fontId="26" fillId="0" borderId="75" xfId="0" applyNumberFormat="1" applyFont="1" applyFill="1" applyBorder="1" applyAlignment="1">
      <alignment horizontal="distributed" vertical="center" justifyLastLine="1"/>
    </xf>
    <xf numFmtId="38" fontId="26" fillId="0" borderId="71" xfId="0" applyNumberFormat="1" applyFont="1" applyFill="1" applyBorder="1" applyAlignment="1">
      <alignment horizontal="right" vertical="center"/>
    </xf>
    <xf numFmtId="38" fontId="26" fillId="0" borderId="72" xfId="0" applyNumberFormat="1" applyFont="1" applyFill="1" applyBorder="1" applyAlignment="1">
      <alignment horizontal="right" vertical="center"/>
    </xf>
    <xf numFmtId="38" fontId="26" fillId="0" borderId="73" xfId="0" applyNumberFormat="1" applyFont="1" applyFill="1" applyBorder="1" applyAlignment="1">
      <alignment horizontal="right" vertical="center"/>
    </xf>
    <xf numFmtId="38" fontId="26" fillId="0" borderId="84" xfId="0" applyNumberFormat="1" applyFont="1" applyFill="1" applyBorder="1" applyAlignment="1">
      <alignment horizontal="distributed" vertical="center" justifyLastLine="1"/>
    </xf>
    <xf numFmtId="38" fontId="26" fillId="0" borderId="85" xfId="0" applyNumberFormat="1" applyFont="1" applyFill="1" applyBorder="1" applyAlignment="1">
      <alignment horizontal="distributed" vertical="center" justifyLastLine="1"/>
    </xf>
    <xf numFmtId="38" fontId="26" fillId="0" borderId="74" xfId="0" applyNumberFormat="1" applyFont="1" applyFill="1" applyBorder="1" applyAlignment="1">
      <alignment horizontal="center" vertical="center"/>
    </xf>
    <xf numFmtId="38" fontId="30" fillId="0" borderId="58" xfId="0" applyNumberFormat="1" applyFont="1" applyFill="1" applyBorder="1" applyAlignment="1">
      <alignment vertical="center"/>
    </xf>
    <xf numFmtId="38" fontId="24" fillId="0" borderId="57" xfId="0" applyNumberFormat="1" applyFont="1" applyFill="1" applyBorder="1" applyAlignment="1">
      <alignment horizontal="distributed" vertical="center"/>
    </xf>
    <xf numFmtId="38" fontId="24" fillId="0" borderId="60" xfId="0" applyNumberFormat="1" applyFont="1" applyFill="1" applyBorder="1" applyAlignment="1">
      <alignment horizontal="distributed" vertical="center"/>
    </xf>
    <xf numFmtId="38" fontId="24" fillId="0" borderId="60" xfId="2" applyNumberFormat="1" applyFont="1" applyFill="1" applyBorder="1" applyAlignment="1">
      <alignment vertical="center"/>
    </xf>
    <xf numFmtId="38" fontId="24" fillId="0" borderId="60" xfId="2" applyNumberFormat="1" applyFont="1" applyFill="1" applyBorder="1" applyAlignment="1">
      <alignment horizontal="center" vertical="center"/>
    </xf>
    <xf numFmtId="38" fontId="26" fillId="0" borderId="60" xfId="0" applyNumberFormat="1" applyFont="1" applyFill="1" applyBorder="1" applyAlignment="1">
      <alignment horizontal="center" vertical="center"/>
    </xf>
    <xf numFmtId="38" fontId="24" fillId="0" borderId="60" xfId="2" applyNumberFormat="1" applyFont="1" applyFill="1" applyBorder="1" applyAlignment="1">
      <alignment vertical="center"/>
    </xf>
    <xf numFmtId="38" fontId="25" fillId="0" borderId="60" xfId="0" applyNumberFormat="1" applyFont="1" applyFill="1" applyBorder="1" applyAlignment="1">
      <alignment vertical="center"/>
    </xf>
    <xf numFmtId="38" fontId="30" fillId="0" borderId="85" xfId="2" applyNumberFormat="1" applyFont="1" applyFill="1" applyBorder="1" applyAlignment="1">
      <alignment vertical="center"/>
    </xf>
    <xf numFmtId="38" fontId="30" fillId="0" borderId="0" xfId="0" applyNumberFormat="1" applyFont="1" applyFill="1" applyAlignment="1">
      <alignment vertical="center"/>
    </xf>
    <xf numFmtId="38" fontId="30" fillId="0" borderId="86" xfId="2" applyNumberFormat="1" applyFont="1" applyFill="1" applyBorder="1" applyAlignment="1">
      <alignment vertical="center"/>
    </xf>
    <xf numFmtId="38" fontId="23" fillId="9" borderId="87" xfId="2" applyNumberFormat="1" applyFont="1" applyFill="1" applyBorder="1" applyAlignment="1">
      <alignment vertical="center"/>
    </xf>
    <xf numFmtId="38" fontId="23" fillId="0" borderId="0" xfId="0" applyNumberFormat="1" applyFont="1" applyFill="1" applyAlignment="1">
      <alignment horizontal="left" vertical="center"/>
    </xf>
    <xf numFmtId="38" fontId="24" fillId="8" borderId="81" xfId="0" applyNumberFormat="1" applyFont="1" applyFill="1" applyBorder="1" applyAlignment="1">
      <alignment horizontal="center" vertical="center"/>
    </xf>
    <xf numFmtId="38" fontId="24" fillId="8" borderId="79" xfId="0" applyNumberFormat="1" applyFont="1" applyFill="1" applyBorder="1" applyAlignment="1">
      <alignment horizontal="center" vertical="center"/>
    </xf>
    <xf numFmtId="38" fontId="24" fillId="8" borderId="78" xfId="0" applyNumberFormat="1" applyFont="1" applyFill="1" applyBorder="1" applyAlignment="1">
      <alignment horizontal="center" vertical="center"/>
    </xf>
    <xf numFmtId="38" fontId="24" fillId="8" borderId="82" xfId="2" applyNumberFormat="1" applyFont="1" applyFill="1" applyBorder="1" applyAlignment="1">
      <alignment horizontal="center" vertical="center"/>
    </xf>
    <xf numFmtId="38" fontId="25" fillId="8" borderId="0" xfId="0" applyNumberFormat="1" applyFont="1" applyFill="1" applyBorder="1" applyAlignment="1">
      <alignment horizontal="center" vertical="center"/>
    </xf>
    <xf numFmtId="38" fontId="26" fillId="0" borderId="66" xfId="0" applyNumberFormat="1" applyFont="1" applyFill="1" applyBorder="1" applyAlignment="1">
      <alignment vertical="center"/>
    </xf>
    <xf numFmtId="38" fontId="26" fillId="0" borderId="71" xfId="0" applyNumberFormat="1" applyFont="1" applyFill="1" applyBorder="1" applyAlignment="1">
      <alignment horizontal="center" vertical="center"/>
    </xf>
    <xf numFmtId="38" fontId="26" fillId="0" borderId="72" xfId="0" applyNumberFormat="1" applyFont="1" applyFill="1" applyBorder="1" applyAlignment="1">
      <alignment horizontal="center" vertical="center"/>
    </xf>
    <xf numFmtId="38" fontId="26" fillId="0" borderId="73" xfId="0" applyNumberFormat="1" applyFont="1" applyFill="1" applyBorder="1" applyAlignment="1">
      <alignment horizontal="center" vertical="center"/>
    </xf>
    <xf numFmtId="38" fontId="26" fillId="0" borderId="67" xfId="0" applyNumberFormat="1" applyFont="1" applyFill="1" applyBorder="1" applyAlignment="1">
      <alignment vertical="center"/>
    </xf>
    <xf numFmtId="38" fontId="26" fillId="0" borderId="71" xfId="0" applyNumberFormat="1" applyFont="1" applyFill="1" applyBorder="1" applyAlignment="1">
      <alignment horizontal="distributed" vertical="center" justifyLastLine="1"/>
    </xf>
    <xf numFmtId="38" fontId="26" fillId="0" borderId="72" xfId="0" applyNumberFormat="1" applyFont="1" applyFill="1" applyBorder="1" applyAlignment="1">
      <alignment horizontal="distributed" vertical="center" justifyLastLine="1"/>
    </xf>
    <xf numFmtId="38" fontId="26" fillId="0" borderId="73" xfId="0" applyNumberFormat="1" applyFont="1" applyFill="1" applyBorder="1" applyAlignment="1">
      <alignment horizontal="distributed" vertical="center" justifyLastLine="1"/>
    </xf>
    <xf numFmtId="38" fontId="26" fillId="0" borderId="71" xfId="0" applyNumberFormat="1" applyFont="1" applyFill="1" applyBorder="1" applyAlignment="1">
      <alignment vertical="center"/>
    </xf>
    <xf numFmtId="38" fontId="26" fillId="0" borderId="72" xfId="0" applyNumberFormat="1" applyFont="1" applyFill="1" applyBorder="1" applyAlignment="1">
      <alignment vertical="center"/>
    </xf>
    <xf numFmtId="38" fontId="26" fillId="0" borderId="73" xfId="0" applyNumberFormat="1" applyFont="1" applyFill="1" applyBorder="1" applyAlignment="1">
      <alignment vertical="center"/>
    </xf>
    <xf numFmtId="38" fontId="26" fillId="0" borderId="71" xfId="0" applyNumberFormat="1" applyFont="1" applyFill="1" applyBorder="1" applyAlignment="1">
      <alignment horizontal="center" vertical="center" justifyLastLine="1"/>
    </xf>
    <xf numFmtId="38" fontId="26" fillId="0" borderId="72" xfId="0" applyNumberFormat="1" applyFont="1" applyFill="1" applyBorder="1" applyAlignment="1">
      <alignment horizontal="center" vertical="center" justifyLastLine="1"/>
    </xf>
    <xf numFmtId="38" fontId="26" fillId="0" borderId="73" xfId="0" applyNumberFormat="1" applyFont="1" applyFill="1" applyBorder="1" applyAlignment="1">
      <alignment horizontal="center" vertical="center" justifyLastLine="1"/>
    </xf>
    <xf numFmtId="38" fontId="26" fillId="0" borderId="74" xfId="0" applyNumberFormat="1" applyFont="1" applyFill="1" applyBorder="1" applyAlignment="1">
      <alignment vertical="center"/>
    </xf>
    <xf numFmtId="38" fontId="26" fillId="0" borderId="71" xfId="0" applyNumberFormat="1" applyFont="1" applyFill="1" applyBorder="1" applyAlignment="1">
      <alignment horizontal="distributed" vertical="center" justifyLastLine="1"/>
    </xf>
    <xf numFmtId="38" fontId="26" fillId="0" borderId="72" xfId="0" applyNumberFormat="1" applyFont="1" applyFill="1" applyBorder="1" applyAlignment="1">
      <alignment horizontal="distributed" vertical="center" justifyLastLine="1"/>
    </xf>
    <xf numFmtId="38" fontId="26" fillId="0" borderId="73" xfId="0" applyNumberFormat="1" applyFont="1" applyFill="1" applyBorder="1" applyAlignment="1">
      <alignment horizontal="distributed" vertical="center" justifyLastLine="1"/>
    </xf>
    <xf numFmtId="38" fontId="24" fillId="0" borderId="81" xfId="0" applyNumberFormat="1" applyFont="1" applyFill="1" applyBorder="1" applyAlignment="1">
      <alignment horizontal="center" vertical="center"/>
    </xf>
    <xf numFmtId="38" fontId="24" fillId="0" borderId="78" xfId="0" applyNumberFormat="1" applyFont="1" applyFill="1" applyBorder="1" applyAlignment="1">
      <alignment horizontal="center" vertical="center"/>
    </xf>
    <xf numFmtId="38" fontId="24" fillId="0" borderId="79" xfId="0" applyNumberFormat="1" applyFont="1" applyFill="1" applyBorder="1" applyAlignment="1">
      <alignment horizontal="center" vertical="center"/>
    </xf>
    <xf numFmtId="38" fontId="30" fillId="0" borderId="75" xfId="2" applyNumberFormat="1" applyFont="1" applyFill="1" applyBorder="1" applyAlignment="1">
      <alignment vertical="center"/>
    </xf>
    <xf numFmtId="38" fontId="30" fillId="0" borderId="88" xfId="2" applyNumberFormat="1" applyFont="1" applyFill="1" applyBorder="1" applyAlignment="1">
      <alignment vertical="center"/>
    </xf>
    <xf numFmtId="38" fontId="26" fillId="0" borderId="57" xfId="0" applyNumberFormat="1" applyFont="1" applyFill="1" applyBorder="1" applyAlignment="1">
      <alignment horizontal="distributed" vertical="center"/>
    </xf>
    <xf numFmtId="38" fontId="24" fillId="0" borderId="60" xfId="0" applyNumberFormat="1" applyFont="1" applyFill="1" applyBorder="1" applyAlignment="1">
      <alignment horizontal="center" vertical="center"/>
    </xf>
    <xf numFmtId="38" fontId="31" fillId="0" borderId="60" xfId="0" applyNumberFormat="1" applyFont="1" applyFill="1" applyBorder="1" applyAlignment="1">
      <alignment vertical="center"/>
    </xf>
    <xf numFmtId="38" fontId="26" fillId="0" borderId="76" xfId="0" applyNumberFormat="1" applyFont="1" applyFill="1" applyBorder="1" applyAlignment="1">
      <alignment horizontal="distributed" vertical="center" justifyLastLine="1"/>
    </xf>
    <xf numFmtId="38" fontId="26" fillId="0" borderId="77" xfId="0" applyNumberFormat="1" applyFont="1" applyFill="1" applyBorder="1" applyAlignment="1">
      <alignment horizontal="distributed" vertical="center" justifyLastLine="1"/>
    </xf>
    <xf numFmtId="38" fontId="26" fillId="0" borderId="80" xfId="0" applyNumberFormat="1" applyFont="1" applyFill="1" applyBorder="1" applyAlignment="1">
      <alignment horizontal="distributed" vertical="center" justifyLastLine="1"/>
    </xf>
    <xf numFmtId="38" fontId="25" fillId="0" borderId="77" xfId="0" applyNumberFormat="1" applyFont="1" applyFill="1" applyBorder="1" applyAlignment="1">
      <alignment vertical="center"/>
    </xf>
    <xf numFmtId="38" fontId="25" fillId="0" borderId="72" xfId="0" applyNumberFormat="1" applyFont="1" applyFill="1" applyBorder="1" applyAlignment="1">
      <alignment vertical="center"/>
    </xf>
    <xf numFmtId="38" fontId="25" fillId="0" borderId="69" xfId="0" applyNumberFormat="1" applyFont="1" applyFill="1" applyBorder="1" applyAlignment="1">
      <alignment vertical="center"/>
    </xf>
    <xf numFmtId="38" fontId="30" fillId="0" borderId="61" xfId="2" applyNumberFormat="1" applyFont="1" applyFill="1" applyBorder="1" applyAlignment="1">
      <alignment vertical="center"/>
    </xf>
    <xf numFmtId="38" fontId="26" fillId="0" borderId="66" xfId="0" applyNumberFormat="1" applyFont="1" applyFill="1" applyBorder="1" applyAlignment="1">
      <alignment horizontal="left" vertical="center" justifyLastLine="1"/>
    </xf>
    <xf numFmtId="38" fontId="26" fillId="0" borderId="76" xfId="2" applyNumberFormat="1" applyFont="1" applyFill="1" applyBorder="1" applyAlignment="1">
      <alignment horizontal="left" vertical="center"/>
    </xf>
    <xf numFmtId="38" fontId="26" fillId="0" borderId="77" xfId="2" applyNumberFormat="1" applyFont="1" applyFill="1" applyBorder="1" applyAlignment="1">
      <alignment horizontal="left" vertical="center"/>
    </xf>
    <xf numFmtId="38" fontId="26" fillId="0" borderId="80" xfId="2" applyNumberFormat="1" applyFont="1" applyFill="1" applyBorder="1" applyAlignment="1">
      <alignment horizontal="left" vertical="center"/>
    </xf>
    <xf numFmtId="38" fontId="26" fillId="0" borderId="67" xfId="0" applyNumberFormat="1" applyFont="1" applyFill="1" applyBorder="1" applyAlignment="1">
      <alignment horizontal="left" vertical="center" justifyLastLine="1"/>
    </xf>
    <xf numFmtId="38" fontId="26" fillId="0" borderId="71" xfId="2" applyNumberFormat="1" applyFont="1" applyFill="1" applyBorder="1" applyAlignment="1">
      <alignment horizontal="left" vertical="center"/>
    </xf>
    <xf numFmtId="38" fontId="26" fillId="0" borderId="72" xfId="2" applyNumberFormat="1" applyFont="1" applyFill="1" applyBorder="1" applyAlignment="1">
      <alignment horizontal="left" vertical="center"/>
    </xf>
    <xf numFmtId="38" fontId="26" fillId="0" borderId="73" xfId="2" applyNumberFormat="1" applyFont="1" applyFill="1" applyBorder="1" applyAlignment="1">
      <alignment horizontal="left" vertical="center"/>
    </xf>
    <xf numFmtId="38" fontId="26" fillId="0" borderId="71" xfId="0" applyNumberFormat="1" applyFont="1" applyFill="1" applyBorder="1" applyAlignment="1">
      <alignment horizontal="left" vertical="center" justifyLastLine="1"/>
    </xf>
    <xf numFmtId="38" fontId="26" fillId="0" borderId="72" xfId="0" applyNumberFormat="1" applyFont="1" applyFill="1" applyBorder="1" applyAlignment="1">
      <alignment horizontal="left" vertical="center" justifyLastLine="1"/>
    </xf>
    <xf numFmtId="38" fontId="26" fillId="0" borderId="73" xfId="0" applyNumberFormat="1" applyFont="1" applyFill="1" applyBorder="1" applyAlignment="1">
      <alignment horizontal="left" vertical="center" justifyLastLine="1"/>
    </xf>
    <xf numFmtId="38" fontId="26" fillId="0" borderId="74" xfId="0" applyNumberFormat="1" applyFont="1" applyFill="1" applyBorder="1" applyAlignment="1">
      <alignment horizontal="left" vertical="center" justifyLastLine="1"/>
    </xf>
    <xf numFmtId="38" fontId="26" fillId="0" borderId="68" xfId="2" applyNumberFormat="1" applyFont="1" applyFill="1" applyBorder="1" applyAlignment="1">
      <alignment horizontal="left" vertical="center"/>
    </xf>
    <xf numFmtId="38" fontId="26" fillId="0" borderId="69" xfId="2" applyNumberFormat="1" applyFont="1" applyFill="1" applyBorder="1" applyAlignment="1">
      <alignment horizontal="left" vertical="center"/>
    </xf>
    <xf numFmtId="38" fontId="26" fillId="0" borderId="70" xfId="2" applyNumberFormat="1" applyFont="1" applyFill="1" applyBorder="1" applyAlignment="1">
      <alignment horizontal="left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26" fillId="0" borderId="67" xfId="2" applyNumberFormat="1" applyFont="1" applyFill="1" applyBorder="1" applyAlignment="1">
      <alignment horizontal="center" vertical="center" shrinkToFit="1"/>
    </xf>
    <xf numFmtId="0" fontId="26" fillId="0" borderId="67" xfId="0" applyNumberFormat="1" applyFont="1" applyFill="1" applyBorder="1" applyAlignment="1">
      <alignment horizontal="center" vertical="center" shrinkToFit="1"/>
    </xf>
    <xf numFmtId="0" fontId="26" fillId="0" borderId="74" xfId="0" applyNumberFormat="1" applyFont="1" applyFill="1" applyBorder="1" applyAlignment="1">
      <alignment horizontal="center" vertical="center" shrinkToFit="1"/>
    </xf>
    <xf numFmtId="38" fontId="31" fillId="0" borderId="58" xfId="0" applyNumberFormat="1" applyFont="1" applyFill="1" applyBorder="1" applyAlignment="1">
      <alignment vertical="center"/>
    </xf>
    <xf numFmtId="38" fontId="32" fillId="0" borderId="57" xfId="0" applyNumberFormat="1" applyFont="1" applyFill="1" applyBorder="1" applyAlignment="1">
      <alignment horizontal="distributed" vertical="center"/>
    </xf>
    <xf numFmtId="38" fontId="32" fillId="0" borderId="60" xfId="0" applyNumberFormat="1" applyFont="1" applyFill="1" applyBorder="1" applyAlignment="1">
      <alignment horizontal="distributed" vertical="center"/>
    </xf>
    <xf numFmtId="38" fontId="32" fillId="0" borderId="60" xfId="0" applyNumberFormat="1" applyFont="1" applyFill="1" applyBorder="1" applyAlignment="1">
      <alignment vertical="center"/>
    </xf>
    <xf numFmtId="38" fontId="32" fillId="0" borderId="60" xfId="0" applyNumberFormat="1" applyFont="1" applyFill="1" applyBorder="1" applyAlignment="1">
      <alignment horizontal="center" vertical="center"/>
    </xf>
    <xf numFmtId="38" fontId="26" fillId="0" borderId="60" xfId="2" applyNumberFormat="1" applyFont="1" applyFill="1" applyBorder="1" applyAlignment="1">
      <alignment vertical="center"/>
    </xf>
    <xf numFmtId="38" fontId="29" fillId="0" borderId="66" xfId="0" applyNumberFormat="1" applyFont="1" applyFill="1" applyBorder="1" applyAlignment="1">
      <alignment horizontal="left" vertical="center" justifyLastLine="1"/>
    </xf>
    <xf numFmtId="38" fontId="29" fillId="0" borderId="67" xfId="0" applyNumberFormat="1" applyFont="1" applyFill="1" applyBorder="1" applyAlignment="1">
      <alignment horizontal="left" vertical="center" justifyLastLine="1"/>
    </xf>
    <xf numFmtId="38" fontId="29" fillId="0" borderId="74" xfId="0" applyNumberFormat="1" applyFont="1" applyFill="1" applyBorder="1" applyAlignment="1">
      <alignment horizontal="left" vertical="center" justifyLastLine="1"/>
    </xf>
    <xf numFmtId="38" fontId="26" fillId="0" borderId="66" xfId="0" applyNumberFormat="1" applyFont="1" applyFill="1" applyBorder="1" applyAlignment="1">
      <alignment horizontal="center" vertical="center"/>
    </xf>
    <xf numFmtId="38" fontId="33" fillId="0" borderId="66" xfId="2" applyNumberFormat="1" applyFont="1" applyFill="1" applyBorder="1" applyAlignment="1">
      <alignment vertical="center"/>
    </xf>
    <xf numFmtId="38" fontId="26" fillId="0" borderId="74" xfId="0" applyNumberFormat="1" applyFont="1" applyFill="1" applyBorder="1" applyAlignment="1">
      <alignment horizontal="center" vertical="center"/>
    </xf>
    <xf numFmtId="38" fontId="26" fillId="0" borderId="0" xfId="0" applyNumberFormat="1" applyFont="1" applyFill="1" applyBorder="1" applyAlignment="1">
      <alignment vertical="center"/>
    </xf>
    <xf numFmtId="38" fontId="26" fillId="0" borderId="0" xfId="0" applyNumberFormat="1" applyFont="1" applyFill="1" applyBorder="1" applyAlignment="1">
      <alignment horizontal="center" vertical="center"/>
    </xf>
    <xf numFmtId="38" fontId="25" fillId="0" borderId="0" xfId="0" applyNumberFormat="1" applyFont="1" applyFill="1" applyAlignment="1">
      <alignment vertical="center"/>
    </xf>
    <xf numFmtId="38" fontId="24" fillId="0" borderId="76" xfId="0" applyNumberFormat="1" applyFont="1" applyFill="1" applyBorder="1" applyAlignment="1">
      <alignment horizontal="left" vertical="center" justifyLastLine="1"/>
    </xf>
    <xf numFmtId="38" fontId="24" fillId="0" borderId="77" xfId="0" applyNumberFormat="1" applyFont="1" applyFill="1" applyBorder="1" applyAlignment="1">
      <alignment horizontal="left" vertical="center" justifyLastLine="1"/>
    </xf>
    <xf numFmtId="38" fontId="24" fillId="0" borderId="80" xfId="0" applyNumberFormat="1" applyFont="1" applyFill="1" applyBorder="1" applyAlignment="1">
      <alignment horizontal="left" vertical="center" justifyLastLine="1"/>
    </xf>
    <xf numFmtId="38" fontId="26" fillId="0" borderId="76" xfId="0" applyNumberFormat="1" applyFont="1" applyFill="1" applyBorder="1" applyAlignment="1">
      <alignment horizontal="left" vertical="center"/>
    </xf>
    <xf numFmtId="38" fontId="26" fillId="0" borderId="77" xfId="0" applyNumberFormat="1" applyFont="1" applyFill="1" applyBorder="1" applyAlignment="1">
      <alignment horizontal="left" vertical="center"/>
    </xf>
    <xf numFmtId="38" fontId="26" fillId="0" borderId="80" xfId="0" applyNumberFormat="1" applyFont="1" applyFill="1" applyBorder="1" applyAlignment="1">
      <alignment horizontal="left" vertical="center"/>
    </xf>
    <xf numFmtId="38" fontId="26" fillId="0" borderId="71" xfId="0" applyNumberFormat="1" applyFont="1" applyFill="1" applyBorder="1" applyAlignment="1">
      <alignment horizontal="left" vertical="center"/>
    </xf>
    <xf numFmtId="38" fontId="26" fillId="0" borderId="72" xfId="0" applyNumberFormat="1" applyFont="1" applyFill="1" applyBorder="1" applyAlignment="1">
      <alignment horizontal="left" vertical="center"/>
    </xf>
    <xf numFmtId="38" fontId="26" fillId="0" borderId="73" xfId="0" applyNumberFormat="1" applyFont="1" applyFill="1" applyBorder="1" applyAlignment="1">
      <alignment horizontal="left" vertical="center"/>
    </xf>
    <xf numFmtId="38" fontId="26" fillId="0" borderId="68" xfId="0" applyNumberFormat="1" applyFont="1" applyFill="1" applyBorder="1" applyAlignment="1">
      <alignment horizontal="left" vertical="center"/>
    </xf>
    <xf numFmtId="38" fontId="26" fillId="0" borderId="69" xfId="0" applyNumberFormat="1" applyFont="1" applyFill="1" applyBorder="1" applyAlignment="1">
      <alignment horizontal="left" vertical="center"/>
    </xf>
    <xf numFmtId="38" fontId="26" fillId="0" borderId="70" xfId="0" applyNumberFormat="1" applyFont="1" applyFill="1" applyBorder="1" applyAlignment="1">
      <alignment horizontal="left" vertical="center"/>
    </xf>
    <xf numFmtId="38" fontId="24" fillId="0" borderId="58" xfId="0" applyNumberFormat="1" applyFont="1" applyFill="1" applyBorder="1" applyAlignment="1">
      <alignment horizontal="center" vertical="center"/>
    </xf>
    <xf numFmtId="38" fontId="26" fillId="0" borderId="66" xfId="0" applyNumberFormat="1" applyFont="1" applyFill="1" applyBorder="1" applyAlignment="1">
      <alignment vertical="center" justifyLastLine="1"/>
    </xf>
    <xf numFmtId="38" fontId="26" fillId="0" borderId="76" xfId="2" applyNumberFormat="1" applyFont="1" applyFill="1" applyBorder="1" applyAlignment="1">
      <alignment vertical="center"/>
    </xf>
    <xf numFmtId="38" fontId="26" fillId="0" borderId="77" xfId="2" applyNumberFormat="1" applyFont="1" applyFill="1" applyBorder="1" applyAlignment="1">
      <alignment vertical="center"/>
    </xf>
    <xf numFmtId="38" fontId="26" fillId="0" borderId="80" xfId="2" applyNumberFormat="1" applyFont="1" applyFill="1" applyBorder="1" applyAlignment="1">
      <alignment vertical="center"/>
    </xf>
    <xf numFmtId="38" fontId="26" fillId="0" borderId="74" xfId="0" applyNumberFormat="1" applyFont="1" applyFill="1" applyBorder="1" applyAlignment="1">
      <alignment vertical="center" justifyLastLine="1"/>
    </xf>
    <xf numFmtId="38" fontId="26" fillId="0" borderId="68" xfId="0" applyNumberFormat="1" applyFont="1" applyFill="1" applyBorder="1" applyAlignment="1">
      <alignment vertical="center"/>
    </xf>
    <xf numFmtId="38" fontId="26" fillId="0" borderId="69" xfId="0" applyNumberFormat="1" applyFont="1" applyFill="1" applyBorder="1" applyAlignment="1">
      <alignment vertical="center"/>
    </xf>
    <xf numFmtId="38" fontId="26" fillId="0" borderId="70" xfId="0" applyNumberFormat="1" applyFont="1" applyFill="1" applyBorder="1" applyAlignment="1">
      <alignment vertical="center"/>
    </xf>
    <xf numFmtId="0" fontId="27" fillId="0" borderId="58" xfId="0" applyNumberFormat="1" applyFont="1" applyFill="1" applyBorder="1" applyAlignment="1">
      <alignment horizontal="distributed" vertical="center" justifyLastLine="1"/>
    </xf>
    <xf numFmtId="38" fontId="26" fillId="0" borderId="66" xfId="2" applyNumberFormat="1" applyFont="1" applyFill="1" applyBorder="1" applyAlignment="1">
      <alignment horizontal="left" vertical="center"/>
    </xf>
    <xf numFmtId="38" fontId="26" fillId="0" borderId="66" xfId="0" applyNumberFormat="1" applyFont="1" applyFill="1" applyBorder="1" applyAlignment="1">
      <alignment horizontal="center" vertical="center"/>
    </xf>
    <xf numFmtId="38" fontId="26" fillId="0" borderId="67" xfId="2" applyNumberFormat="1" applyFont="1" applyFill="1" applyBorder="1" applyAlignment="1">
      <alignment horizontal="left" vertical="center"/>
    </xf>
    <xf numFmtId="38" fontId="26" fillId="0" borderId="67" xfId="0" applyNumberFormat="1" applyFont="1" applyFill="1" applyBorder="1" applyAlignment="1">
      <alignment horizontal="center" vertical="center"/>
    </xf>
    <xf numFmtId="38" fontId="25" fillId="0" borderId="67" xfId="0" applyNumberFormat="1" applyFont="1" applyFill="1" applyBorder="1" applyAlignment="1">
      <alignment horizontal="left" vertical="center" justifyLastLine="1"/>
    </xf>
    <xf numFmtId="38" fontId="25" fillId="0" borderId="74" xfId="0" applyNumberFormat="1" applyFont="1" applyFill="1" applyBorder="1" applyAlignment="1">
      <alignment horizontal="left" vertical="center" justifyLastLine="1"/>
    </xf>
    <xf numFmtId="38" fontId="26" fillId="0" borderId="74" xfId="0" applyNumberFormat="1" applyFont="1" applyFill="1" applyBorder="1" applyAlignment="1">
      <alignment horizontal="left" vertical="center"/>
    </xf>
    <xf numFmtId="0" fontId="26" fillId="0" borderId="67" xfId="0" applyNumberFormat="1" applyFont="1" applyFill="1" applyBorder="1" applyAlignment="1">
      <alignment horizontal="center" vertical="center"/>
    </xf>
    <xf numFmtId="38" fontId="26" fillId="0" borderId="74" xfId="2" applyNumberFormat="1" applyFont="1" applyFill="1" applyBorder="1" applyAlignment="1">
      <alignment horizontal="left" vertical="center"/>
    </xf>
    <xf numFmtId="0" fontId="26" fillId="0" borderId="74" xfId="0" applyNumberFormat="1" applyFont="1" applyFill="1" applyBorder="1" applyAlignment="1">
      <alignment horizontal="center" vertical="center"/>
    </xf>
    <xf numFmtId="38" fontId="24" fillId="9" borderId="81" xfId="0" applyNumberFormat="1" applyFont="1" applyFill="1" applyBorder="1" applyAlignment="1">
      <alignment horizontal="center" vertical="center"/>
    </xf>
    <xf numFmtId="38" fontId="24" fillId="9" borderId="78" xfId="0" applyNumberFormat="1" applyFont="1" applyFill="1" applyBorder="1" applyAlignment="1">
      <alignment horizontal="center" vertical="center"/>
    </xf>
    <xf numFmtId="38" fontId="24" fillId="9" borderId="79" xfId="0" applyNumberFormat="1" applyFont="1" applyFill="1" applyBorder="1" applyAlignment="1">
      <alignment horizontal="center" vertical="center"/>
    </xf>
    <xf numFmtId="38" fontId="23" fillId="9" borderId="82" xfId="2" applyNumberFormat="1" applyFont="1" applyFill="1" applyBorder="1" applyAlignment="1">
      <alignment vertical="center"/>
    </xf>
    <xf numFmtId="38" fontId="27" fillId="9" borderId="82" xfId="0" applyNumberFormat="1" applyFont="1" applyFill="1" applyBorder="1" applyAlignment="1">
      <alignment vertical="center"/>
    </xf>
    <xf numFmtId="38" fontId="32" fillId="0" borderId="89" xfId="0" applyNumberFormat="1" applyFont="1" applyFill="1" applyBorder="1" applyAlignment="1">
      <alignment horizontal="distributed" vertical="center"/>
    </xf>
    <xf numFmtId="38" fontId="26" fillId="0" borderId="89" xfId="0" applyNumberFormat="1" applyFont="1" applyFill="1" applyBorder="1" applyAlignment="1">
      <alignment horizontal="distributed" vertical="center"/>
    </xf>
    <xf numFmtId="38" fontId="26" fillId="0" borderId="89" xfId="2" applyNumberFormat="1" applyFont="1" applyFill="1" applyBorder="1" applyAlignment="1">
      <alignment vertical="center"/>
    </xf>
    <xf numFmtId="38" fontId="26" fillId="0" borderId="89" xfId="0" applyNumberFormat="1" applyFont="1" applyFill="1" applyBorder="1" applyAlignment="1">
      <alignment vertical="center"/>
    </xf>
    <xf numFmtId="38" fontId="26" fillId="0" borderId="89" xfId="0" applyNumberFormat="1" applyFont="1" applyFill="1" applyBorder="1" applyAlignment="1">
      <alignment horizontal="center" vertical="center"/>
    </xf>
    <xf numFmtId="38" fontId="24" fillId="0" borderId="89" xfId="2" applyNumberFormat="1" applyFont="1" applyFill="1" applyBorder="1" applyAlignment="1">
      <alignment vertical="center"/>
    </xf>
    <xf numFmtId="38" fontId="25" fillId="0" borderId="89" xfId="0" applyNumberFormat="1" applyFont="1" applyFill="1" applyBorder="1" applyAlignment="1">
      <alignment vertical="center"/>
    </xf>
    <xf numFmtId="0" fontId="26" fillId="0" borderId="76" xfId="0" applyNumberFormat="1" applyFont="1" applyFill="1" applyBorder="1" applyAlignment="1">
      <alignment horizontal="center" vertical="center"/>
    </xf>
    <xf numFmtId="0" fontId="26" fillId="0" borderId="80" xfId="0" applyNumberFormat="1" applyFont="1" applyFill="1" applyBorder="1" applyAlignment="1">
      <alignment horizontal="center" vertical="center"/>
    </xf>
    <xf numFmtId="38" fontId="26" fillId="0" borderId="67" xfId="0" applyNumberFormat="1" applyFont="1" applyFill="1" applyBorder="1" applyAlignment="1">
      <alignment horizontal="left" vertical="center"/>
    </xf>
    <xf numFmtId="0" fontId="26" fillId="0" borderId="68" xfId="0" applyNumberFormat="1" applyFont="1" applyFill="1" applyBorder="1" applyAlignment="1">
      <alignment horizontal="center" vertical="center"/>
    </xf>
    <xf numFmtId="0" fontId="26" fillId="0" borderId="70" xfId="0" applyNumberFormat="1" applyFont="1" applyFill="1" applyBorder="1" applyAlignment="1">
      <alignment horizontal="center" vertical="center"/>
    </xf>
    <xf numFmtId="38" fontId="24" fillId="8" borderId="59" xfId="0" applyNumberFormat="1" applyFont="1" applyFill="1" applyBorder="1" applyAlignment="1">
      <alignment horizontal="center" vertical="center"/>
    </xf>
    <xf numFmtId="38" fontId="24" fillId="8" borderId="61" xfId="0" applyNumberFormat="1" applyFont="1" applyFill="1" applyBorder="1" applyAlignment="1">
      <alignment horizontal="center" vertical="center"/>
    </xf>
    <xf numFmtId="38" fontId="24" fillId="8" borderId="60" xfId="0" applyNumberFormat="1" applyFont="1" applyFill="1" applyBorder="1" applyAlignment="1">
      <alignment horizontal="center" vertical="center"/>
    </xf>
    <xf numFmtId="0" fontId="26" fillId="0" borderId="76" xfId="0" applyNumberFormat="1" applyFont="1" applyFill="1" applyBorder="1" applyAlignment="1">
      <alignment horizontal="left" vertical="center" justifyLastLine="1"/>
    </xf>
    <xf numFmtId="0" fontId="26" fillId="0" borderId="77" xfId="0" applyNumberFormat="1" applyFont="1" applyFill="1" applyBorder="1" applyAlignment="1">
      <alignment horizontal="left" vertical="center" justifyLastLine="1"/>
    </xf>
    <xf numFmtId="0" fontId="26" fillId="0" borderId="80" xfId="0" applyNumberFormat="1" applyFont="1" applyFill="1" applyBorder="1" applyAlignment="1">
      <alignment horizontal="left" vertical="center" justifyLastLine="1"/>
    </xf>
    <xf numFmtId="180" fontId="26" fillId="0" borderId="76" xfId="2" applyNumberFormat="1" applyFont="1" applyFill="1" applyBorder="1" applyAlignment="1">
      <alignment horizontal="left" vertical="center"/>
    </xf>
    <xf numFmtId="180" fontId="26" fillId="0" borderId="77" xfId="2" applyNumberFormat="1" applyFont="1" applyFill="1" applyBorder="1" applyAlignment="1">
      <alignment horizontal="left" vertical="center"/>
    </xf>
    <xf numFmtId="180" fontId="26" fillId="0" borderId="80" xfId="2" applyNumberFormat="1" applyFont="1" applyFill="1" applyBorder="1" applyAlignment="1">
      <alignment horizontal="left" vertical="center"/>
    </xf>
    <xf numFmtId="0" fontId="26" fillId="0" borderId="71" xfId="0" applyNumberFormat="1" applyFont="1" applyFill="1" applyBorder="1" applyAlignment="1">
      <alignment horizontal="left" vertical="center" justifyLastLine="1"/>
    </xf>
    <xf numFmtId="0" fontId="26" fillId="0" borderId="72" xfId="0" applyNumberFormat="1" applyFont="1" applyFill="1" applyBorder="1" applyAlignment="1">
      <alignment horizontal="left" vertical="center" justifyLastLine="1"/>
    </xf>
    <xf numFmtId="0" fontId="26" fillId="0" borderId="73" xfId="0" applyNumberFormat="1" applyFont="1" applyFill="1" applyBorder="1" applyAlignment="1">
      <alignment horizontal="left" vertical="center" justifyLastLine="1"/>
    </xf>
    <xf numFmtId="180" fontId="26" fillId="0" borderId="71" xfId="2" applyNumberFormat="1" applyFont="1" applyFill="1" applyBorder="1" applyAlignment="1">
      <alignment horizontal="left" vertical="center"/>
    </xf>
    <xf numFmtId="180" fontId="26" fillId="0" borderId="72" xfId="2" applyNumberFormat="1" applyFont="1" applyFill="1" applyBorder="1" applyAlignment="1">
      <alignment horizontal="left" vertical="center"/>
    </xf>
    <xf numFmtId="180" fontId="26" fillId="0" borderId="73" xfId="2" applyNumberFormat="1" applyFont="1" applyFill="1" applyBorder="1" applyAlignment="1">
      <alignment horizontal="left" vertical="center"/>
    </xf>
    <xf numFmtId="0" fontId="26" fillId="0" borderId="68" xfId="0" applyNumberFormat="1" applyFont="1" applyFill="1" applyBorder="1" applyAlignment="1">
      <alignment horizontal="left" vertical="center" justifyLastLine="1"/>
    </xf>
    <xf numFmtId="0" fontId="26" fillId="0" borderId="69" xfId="0" applyNumberFormat="1" applyFont="1" applyFill="1" applyBorder="1" applyAlignment="1">
      <alignment horizontal="left" vertical="center" justifyLastLine="1"/>
    </xf>
    <xf numFmtId="0" fontId="26" fillId="0" borderId="70" xfId="0" applyNumberFormat="1" applyFont="1" applyFill="1" applyBorder="1" applyAlignment="1">
      <alignment horizontal="left" vertical="center" justifyLastLine="1"/>
    </xf>
    <xf numFmtId="180" fontId="26" fillId="0" borderId="68" xfId="2" applyNumberFormat="1" applyFont="1" applyFill="1" applyBorder="1" applyAlignment="1">
      <alignment horizontal="left" vertical="center"/>
    </xf>
    <xf numFmtId="180" fontId="26" fillId="0" borderId="69" xfId="2" applyNumberFormat="1" applyFont="1" applyFill="1" applyBorder="1" applyAlignment="1">
      <alignment horizontal="left" vertical="center"/>
    </xf>
    <xf numFmtId="180" fontId="26" fillId="0" borderId="70" xfId="2" applyNumberFormat="1" applyFont="1" applyFill="1" applyBorder="1" applyAlignment="1">
      <alignment horizontal="left" vertical="center"/>
    </xf>
    <xf numFmtId="0" fontId="24" fillId="0" borderId="59" xfId="0" applyNumberFormat="1" applyFont="1" applyFill="1" applyBorder="1" applyAlignment="1">
      <alignment horizontal="center" vertical="center"/>
    </xf>
    <xf numFmtId="0" fontId="24" fillId="0" borderId="60" xfId="0" applyNumberFormat="1" applyFont="1" applyFill="1" applyBorder="1" applyAlignment="1">
      <alignment horizontal="center" vertical="center"/>
    </xf>
    <xf numFmtId="0" fontId="24" fillId="0" borderId="61" xfId="0" applyNumberFormat="1" applyFont="1" applyFill="1" applyBorder="1" applyAlignment="1">
      <alignment horizontal="center" vertical="center"/>
    </xf>
    <xf numFmtId="38" fontId="30" fillId="0" borderId="79" xfId="2" applyNumberFormat="1" applyFont="1" applyFill="1" applyBorder="1" applyAlignment="1">
      <alignment vertical="center"/>
    </xf>
    <xf numFmtId="38" fontId="30" fillId="0" borderId="78" xfId="0" applyNumberFormat="1" applyFont="1" applyFill="1" applyBorder="1" applyAlignment="1">
      <alignment vertical="center"/>
    </xf>
    <xf numFmtId="38" fontId="30" fillId="0" borderId="82" xfId="2" applyNumberFormat="1" applyFont="1" applyFill="1" applyBorder="1" applyAlignment="1">
      <alignment vertical="center"/>
    </xf>
    <xf numFmtId="38" fontId="26" fillId="0" borderId="60" xfId="2" applyNumberFormat="1" applyFont="1" applyFill="1" applyBorder="1" applyAlignment="1">
      <alignment horizontal="center" vertical="center"/>
    </xf>
    <xf numFmtId="38" fontId="26" fillId="0" borderId="76" xfId="0" applyNumberFormat="1" applyFont="1" applyFill="1" applyBorder="1" applyAlignment="1">
      <alignment horizontal="left" vertical="center" justifyLastLine="1"/>
    </xf>
    <xf numFmtId="38" fontId="26" fillId="0" borderId="77" xfId="0" applyNumberFormat="1" applyFont="1" applyFill="1" applyBorder="1" applyAlignment="1">
      <alignment horizontal="left" vertical="center" justifyLastLine="1"/>
    </xf>
    <xf numFmtId="38" fontId="26" fillId="0" borderId="80" xfId="0" applyNumberFormat="1" applyFont="1" applyFill="1" applyBorder="1" applyAlignment="1">
      <alignment horizontal="left" vertical="center" justifyLastLine="1"/>
    </xf>
    <xf numFmtId="38" fontId="26" fillId="0" borderId="68" xfId="0" applyNumberFormat="1" applyFont="1" applyFill="1" applyBorder="1" applyAlignment="1">
      <alignment horizontal="left" vertical="center" justifyLastLine="1"/>
    </xf>
    <xf numFmtId="38" fontId="26" fillId="0" borderId="69" xfId="0" applyNumberFormat="1" applyFont="1" applyFill="1" applyBorder="1" applyAlignment="1">
      <alignment horizontal="left" vertical="center" justifyLastLine="1"/>
    </xf>
    <xf numFmtId="38" fontId="26" fillId="0" borderId="70" xfId="0" applyNumberFormat="1" applyFont="1" applyFill="1" applyBorder="1" applyAlignment="1">
      <alignment horizontal="left" vertical="center" justifyLastLine="1"/>
    </xf>
    <xf numFmtId="38" fontId="25" fillId="0" borderId="0" xfId="0" applyNumberFormat="1" applyFont="1" applyFill="1" applyBorder="1" applyAlignment="1">
      <alignment horizontal="distributed" vertical="center"/>
    </xf>
    <xf numFmtId="38" fontId="26" fillId="0" borderId="59" xfId="2" applyNumberFormat="1" applyFont="1" applyFill="1" applyBorder="1" applyAlignment="1">
      <alignment horizontal="left" vertical="center"/>
    </xf>
    <xf numFmtId="38" fontId="26" fillId="0" borderId="60" xfId="2" applyNumberFormat="1" applyFont="1" applyFill="1" applyBorder="1" applyAlignment="1">
      <alignment horizontal="left" vertical="center"/>
    </xf>
    <xf numFmtId="38" fontId="26" fillId="0" borderId="61" xfId="2" applyNumberFormat="1" applyFont="1" applyFill="1" applyBorder="1" applyAlignment="1">
      <alignment horizontal="left" vertical="center"/>
    </xf>
    <xf numFmtId="0" fontId="26" fillId="0" borderId="59" xfId="0" applyNumberFormat="1" applyFont="1" applyFill="1" applyBorder="1" applyAlignment="1">
      <alignment horizontal="center" vertical="center"/>
    </xf>
    <xf numFmtId="0" fontId="26" fillId="0" borderId="61" xfId="0" applyNumberFormat="1" applyFont="1" applyFill="1" applyBorder="1" applyAlignment="1">
      <alignment horizontal="center" vertical="center"/>
    </xf>
    <xf numFmtId="38" fontId="28" fillId="0" borderId="71" xfId="0" applyNumberFormat="1" applyFont="1" applyFill="1" applyBorder="1" applyAlignment="1">
      <alignment horizontal="left" vertical="center" justifyLastLine="1"/>
    </xf>
    <xf numFmtId="38" fontId="28" fillId="0" borderId="72" xfId="0" applyNumberFormat="1" applyFont="1" applyFill="1" applyBorder="1" applyAlignment="1">
      <alignment horizontal="left" vertical="center" justifyLastLine="1"/>
    </xf>
    <xf numFmtId="38" fontId="28" fillId="0" borderId="73" xfId="0" applyNumberFormat="1" applyFont="1" applyFill="1" applyBorder="1" applyAlignment="1">
      <alignment horizontal="left" vertical="center" justifyLastLine="1"/>
    </xf>
    <xf numFmtId="38" fontId="24" fillId="0" borderId="78" xfId="0" applyNumberFormat="1" applyFont="1" applyFill="1" applyBorder="1" applyAlignment="1">
      <alignment horizontal="distributed" vertical="center"/>
    </xf>
    <xf numFmtId="38" fontId="26" fillId="0" borderId="78" xfId="2" applyNumberFormat="1" applyFont="1" applyFill="1" applyBorder="1" applyAlignment="1">
      <alignment vertical="center"/>
    </xf>
    <xf numFmtId="38" fontId="26" fillId="0" borderId="78" xfId="2" applyNumberFormat="1" applyFont="1" applyFill="1" applyBorder="1" applyAlignment="1">
      <alignment horizontal="center" vertical="center"/>
    </xf>
    <xf numFmtId="38" fontId="24" fillId="0" borderId="78" xfId="2" applyNumberFormat="1" applyFont="1" applyFill="1" applyBorder="1" applyAlignment="1">
      <alignment vertical="center"/>
    </xf>
    <xf numFmtId="38" fontId="25" fillId="0" borderId="78" xfId="0" applyNumberFormat="1" applyFont="1" applyFill="1" applyBorder="1" applyAlignment="1">
      <alignment vertical="center"/>
    </xf>
    <xf numFmtId="38" fontId="24" fillId="8" borderId="59" xfId="0" applyNumberFormat="1" applyFont="1" applyFill="1" applyBorder="1" applyAlignment="1">
      <alignment horizontal="center" vertical="center" shrinkToFit="1"/>
    </xf>
    <xf numFmtId="38" fontId="24" fillId="8" borderId="61" xfId="0" applyNumberFormat="1" applyFont="1" applyFill="1" applyBorder="1" applyAlignment="1">
      <alignment horizontal="center" vertical="center" shrinkToFit="1"/>
    </xf>
    <xf numFmtId="38" fontId="26" fillId="0" borderId="59" xfId="0" applyNumberFormat="1" applyFont="1" applyFill="1" applyBorder="1" applyAlignment="1">
      <alignment horizontal="center" vertical="center" shrinkToFit="1"/>
    </xf>
    <xf numFmtId="38" fontId="26" fillId="0" borderId="61" xfId="0" applyNumberFormat="1" applyFont="1" applyFill="1" applyBorder="1" applyAlignment="1">
      <alignment horizontal="center" vertical="center" shrinkToFit="1"/>
    </xf>
    <xf numFmtId="38" fontId="26" fillId="0" borderId="58" xfId="0" applyNumberFormat="1" applyFont="1" applyFill="1" applyBorder="1" applyAlignment="1">
      <alignment horizontal="left" vertical="center" justifyLastLine="1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A7A7A7"/>
      <rgbColor rgb="FFEFEFEF"/>
      <rgbColor rgb="FF0563C1"/>
      <rgbColor rgb="FFD9D9D9"/>
      <rgbColor rgb="FFF3F3F3"/>
      <rgbColor rgb="FFFFFF00"/>
      <rgbColor rgb="FFFFFF54"/>
      <rgbColor rgb="FFC00000"/>
      <rgbColor rgb="FFFEFF53"/>
      <rgbColor rgb="FFA9CD90"/>
      <rgbColor rgb="FF548135"/>
      <rgbColor rgb="FFB0CC96"/>
      <rgbColor rgb="FF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GridLines="0" tabSelected="1" zoomScale="150" workbookViewId="0">
      <selection sqref="A1:G2"/>
    </sheetView>
  </sheetViews>
  <sheetFormatPr defaultColWidth="14.33203125" defaultRowHeight="15.75" customHeight="1"/>
  <cols>
    <col min="1" max="1" width="12.33203125" style="4" customWidth="1"/>
    <col min="2" max="2" width="19.33203125" style="4" customWidth="1"/>
    <col min="3" max="3" width="12.33203125" style="4" customWidth="1"/>
    <col min="4" max="5" width="14.33203125" style="4" customWidth="1"/>
    <col min="6" max="6" width="12.33203125" style="4" customWidth="1"/>
    <col min="7" max="7" width="36" style="4" customWidth="1"/>
    <col min="8" max="8" width="14.33203125" style="4" customWidth="1"/>
    <col min="9" max="16384" width="14.33203125" style="4"/>
  </cols>
  <sheetData>
    <row r="1" spans="1:7" ht="13.05" customHeight="1">
      <c r="A1" s="1" t="s">
        <v>0</v>
      </c>
      <c r="B1" s="2"/>
      <c r="C1" s="2"/>
      <c r="D1" s="2"/>
      <c r="E1" s="3"/>
      <c r="F1" s="2"/>
      <c r="G1" s="2"/>
    </row>
    <row r="2" spans="1:7" ht="15.75" customHeight="1">
      <c r="A2" s="2"/>
      <c r="B2" s="2"/>
      <c r="C2" s="2"/>
      <c r="D2" s="2"/>
      <c r="E2" s="3"/>
      <c r="F2" s="5"/>
      <c r="G2" s="5"/>
    </row>
    <row r="3" spans="1:7" ht="13.05" customHeight="1">
      <c r="A3" s="6"/>
      <c r="B3" s="6"/>
      <c r="C3" s="6"/>
      <c r="D3" s="6"/>
      <c r="E3" s="7"/>
      <c r="F3" s="8" t="s">
        <v>1</v>
      </c>
      <c r="G3" s="9" t="s">
        <v>462</v>
      </c>
    </row>
    <row r="4" spans="1:7" ht="18" customHeight="1">
      <c r="A4" s="10" t="s">
        <v>2</v>
      </c>
      <c r="B4" s="11"/>
      <c r="C4" s="12"/>
      <c r="D4" s="12"/>
      <c r="E4" s="13"/>
      <c r="F4" s="14"/>
      <c r="G4" s="15"/>
    </row>
    <row r="5" spans="1:7" ht="21" customHeight="1">
      <c r="A5" s="16" t="s">
        <v>3</v>
      </c>
      <c r="B5" s="17" t="s">
        <v>464</v>
      </c>
      <c r="C5" s="18" t="s">
        <v>4</v>
      </c>
      <c r="D5" s="19"/>
      <c r="E5" s="20"/>
      <c r="F5" s="21"/>
      <c r="G5" s="22"/>
    </row>
    <row r="6" spans="1:7" ht="18" customHeight="1">
      <c r="A6" s="23" t="s">
        <v>5</v>
      </c>
      <c r="B6" s="24"/>
      <c r="C6" s="25" t="s">
        <v>6</v>
      </c>
      <c r="D6" s="26"/>
      <c r="E6" s="27"/>
      <c r="F6" s="28"/>
      <c r="G6" s="29"/>
    </row>
    <row r="7" spans="1:7" ht="18" customHeight="1">
      <c r="A7" s="30" t="s">
        <v>7</v>
      </c>
      <c r="B7" s="31"/>
      <c r="C7" s="32" t="s">
        <v>8</v>
      </c>
      <c r="D7" s="33"/>
      <c r="E7" s="34"/>
      <c r="F7" s="35"/>
      <c r="G7" s="36"/>
    </row>
    <row r="8" spans="1:7" ht="13.05" customHeight="1">
      <c r="A8" s="37"/>
      <c r="B8" s="37"/>
      <c r="C8" s="38"/>
      <c r="D8" s="38"/>
      <c r="E8" s="39"/>
      <c r="F8" s="38"/>
      <c r="G8" s="38"/>
    </row>
    <row r="9" spans="1:7" ht="14.1" customHeight="1">
      <c r="A9" s="40" t="s">
        <v>9</v>
      </c>
      <c r="B9" s="12"/>
      <c r="C9" s="12"/>
      <c r="D9" s="12"/>
      <c r="E9" s="41"/>
      <c r="F9" s="12"/>
      <c r="G9" s="12"/>
    </row>
    <row r="10" spans="1:7" ht="14.1" customHeight="1">
      <c r="A10" s="42" t="s">
        <v>3</v>
      </c>
      <c r="B10" s="43" t="s">
        <v>463</v>
      </c>
      <c r="C10" s="44" t="s">
        <v>10</v>
      </c>
      <c r="D10" s="45"/>
      <c r="E10" s="46"/>
      <c r="F10" s="21"/>
      <c r="G10" s="22"/>
    </row>
    <row r="11" spans="1:7" ht="14.1" customHeight="1">
      <c r="A11" s="47" t="s">
        <v>7</v>
      </c>
      <c r="B11" s="48"/>
      <c r="C11" s="49" t="s">
        <v>8</v>
      </c>
      <c r="D11" s="50"/>
      <c r="E11" s="51"/>
      <c r="F11" s="35"/>
      <c r="G11" s="36"/>
    </row>
    <row r="12" spans="1:7" ht="14.1" customHeight="1">
      <c r="A12" s="52"/>
      <c r="B12" s="52"/>
      <c r="C12" s="53"/>
      <c r="D12" s="52"/>
      <c r="E12" s="54"/>
      <c r="F12" s="53"/>
      <c r="G12" s="52"/>
    </row>
    <row r="13" spans="1:7" ht="15" customHeight="1">
      <c r="A13" s="55" t="s">
        <v>11</v>
      </c>
      <c r="B13" s="56"/>
      <c r="C13" s="57">
        <f>SUM(C20,C25,C33,C38,C41,C45,C49,C51,C56,C61,C63)</f>
        <v>0</v>
      </c>
      <c r="D13" s="58"/>
      <c r="E13" s="59"/>
      <c r="F13" s="60"/>
      <c r="G13" s="61"/>
    </row>
    <row r="14" spans="1:7" ht="13.05" customHeight="1">
      <c r="A14" s="62"/>
      <c r="B14" s="63"/>
      <c r="C14" s="21"/>
      <c r="D14" s="21"/>
      <c r="E14" s="64"/>
      <c r="F14" s="21"/>
      <c r="G14" s="22"/>
    </row>
    <row r="15" spans="1:7" ht="13.05" customHeight="1">
      <c r="A15" s="65" t="s">
        <v>12</v>
      </c>
      <c r="B15" s="66"/>
      <c r="C15" s="67" t="s">
        <v>13</v>
      </c>
      <c r="D15" s="67" t="s">
        <v>14</v>
      </c>
      <c r="E15" s="68" t="s">
        <v>15</v>
      </c>
      <c r="F15" s="67" t="s">
        <v>16</v>
      </c>
      <c r="G15" s="69" t="s">
        <v>17</v>
      </c>
    </row>
    <row r="16" spans="1:7" ht="13.05" customHeight="1">
      <c r="A16" s="70" t="s">
        <v>18</v>
      </c>
      <c r="B16" s="71" t="s">
        <v>19</v>
      </c>
      <c r="C16" s="72">
        <v>0</v>
      </c>
      <c r="D16" s="73">
        <v>0</v>
      </c>
      <c r="E16" s="73">
        <v>0</v>
      </c>
      <c r="F16" s="72">
        <f>C16*D16*E16</f>
        <v>0</v>
      </c>
      <c r="G16" s="74"/>
    </row>
    <row r="17" spans="1:7" ht="13.05" customHeight="1">
      <c r="A17" s="75"/>
      <c r="B17" s="71" t="s">
        <v>20</v>
      </c>
      <c r="C17" s="72">
        <v>0</v>
      </c>
      <c r="D17" s="73">
        <v>0</v>
      </c>
      <c r="E17" s="73">
        <v>0</v>
      </c>
      <c r="F17" s="72">
        <f>C17*D17*E17</f>
        <v>0</v>
      </c>
      <c r="G17" s="74"/>
    </row>
    <row r="18" spans="1:7" ht="13.05" customHeight="1">
      <c r="A18" s="75"/>
      <c r="B18" s="71" t="s">
        <v>21</v>
      </c>
      <c r="C18" s="72">
        <v>0</v>
      </c>
      <c r="D18" s="73">
        <v>0</v>
      </c>
      <c r="E18" s="73">
        <v>0</v>
      </c>
      <c r="F18" s="72">
        <f>C18*D18*E18</f>
        <v>0</v>
      </c>
      <c r="G18" s="74"/>
    </row>
    <row r="19" spans="1:7" ht="13.05" customHeight="1">
      <c r="A19" s="76"/>
      <c r="B19" s="71" t="s">
        <v>22</v>
      </c>
      <c r="C19" s="72">
        <v>0</v>
      </c>
      <c r="D19" s="73">
        <v>0</v>
      </c>
      <c r="E19" s="73">
        <v>0</v>
      </c>
      <c r="F19" s="72">
        <f>C19*D19*E19</f>
        <v>0</v>
      </c>
      <c r="G19" s="74"/>
    </row>
    <row r="20" spans="1:7" ht="13.05" customHeight="1">
      <c r="A20" s="77"/>
      <c r="B20" s="67" t="s">
        <v>23</v>
      </c>
      <c r="C20" s="78">
        <f>SUM(F16:F19)</f>
        <v>0</v>
      </c>
      <c r="D20" s="79"/>
      <c r="E20" s="80"/>
      <c r="F20" s="79"/>
      <c r="G20" s="81"/>
    </row>
    <row r="21" spans="1:7" ht="13.05" customHeight="1">
      <c r="A21" s="82" t="s">
        <v>24</v>
      </c>
      <c r="B21" s="71" t="s">
        <v>25</v>
      </c>
      <c r="C21" s="72">
        <v>0</v>
      </c>
      <c r="D21" s="73">
        <v>0</v>
      </c>
      <c r="E21" s="73">
        <v>0</v>
      </c>
      <c r="F21" s="72">
        <f>C21*D21*E21</f>
        <v>0</v>
      </c>
      <c r="G21" s="83"/>
    </row>
    <row r="22" spans="1:7" ht="13.05" customHeight="1">
      <c r="A22" s="84"/>
      <c r="B22" s="71" t="s">
        <v>26</v>
      </c>
      <c r="C22" s="72">
        <v>0</v>
      </c>
      <c r="D22" s="73">
        <v>0</v>
      </c>
      <c r="E22" s="73">
        <v>0</v>
      </c>
      <c r="F22" s="72">
        <f>C22*D22*E22</f>
        <v>0</v>
      </c>
      <c r="G22" s="83"/>
    </row>
    <row r="23" spans="1:7" ht="13.05" customHeight="1">
      <c r="A23" s="84"/>
      <c r="B23" s="71" t="s">
        <v>27</v>
      </c>
      <c r="C23" s="72">
        <v>0</v>
      </c>
      <c r="D23" s="73">
        <v>0</v>
      </c>
      <c r="E23" s="73">
        <v>0</v>
      </c>
      <c r="F23" s="85">
        <f>C23*D23*E23</f>
        <v>0</v>
      </c>
      <c r="G23" s="74"/>
    </row>
    <row r="24" spans="1:7" ht="13.05" customHeight="1">
      <c r="A24" s="84"/>
      <c r="B24" s="71" t="s">
        <v>28</v>
      </c>
      <c r="C24" s="72">
        <v>0</v>
      </c>
      <c r="D24" s="73">
        <v>0</v>
      </c>
      <c r="E24" s="73">
        <v>0</v>
      </c>
      <c r="F24" s="72">
        <f>C24*D24*E24</f>
        <v>0</v>
      </c>
      <c r="G24" s="86"/>
    </row>
    <row r="25" spans="1:7" ht="13.05" customHeight="1">
      <c r="A25" s="87"/>
      <c r="B25" s="67" t="s">
        <v>23</v>
      </c>
      <c r="C25" s="88">
        <f>SUM(F21:F24)</f>
        <v>0</v>
      </c>
      <c r="D25" s="89"/>
      <c r="E25" s="90"/>
      <c r="F25" s="91"/>
      <c r="G25" s="92"/>
    </row>
    <row r="26" spans="1:7" ht="13.05" customHeight="1">
      <c r="A26" s="82" t="s">
        <v>29</v>
      </c>
      <c r="B26" s="71" t="s">
        <v>30</v>
      </c>
      <c r="C26" s="72">
        <v>0</v>
      </c>
      <c r="D26" s="73">
        <v>0</v>
      </c>
      <c r="E26" s="73">
        <v>0</v>
      </c>
      <c r="F26" s="72">
        <f t="shared" ref="F26:F32" si="0">C26*D26*E26</f>
        <v>0</v>
      </c>
      <c r="G26" s="93" t="s">
        <v>465</v>
      </c>
    </row>
    <row r="27" spans="1:7" ht="13.05" customHeight="1">
      <c r="A27" s="94"/>
      <c r="B27" s="71" t="s">
        <v>31</v>
      </c>
      <c r="C27" s="72">
        <v>0</v>
      </c>
      <c r="D27" s="73">
        <v>0</v>
      </c>
      <c r="E27" s="73">
        <v>0</v>
      </c>
      <c r="F27" s="72">
        <f t="shared" si="0"/>
        <v>0</v>
      </c>
      <c r="G27" s="93" t="s">
        <v>70</v>
      </c>
    </row>
    <row r="28" spans="1:7" ht="13.05" customHeight="1">
      <c r="A28" s="94"/>
      <c r="B28" s="71" t="s">
        <v>32</v>
      </c>
      <c r="C28" s="72">
        <v>0</v>
      </c>
      <c r="D28" s="73">
        <v>0</v>
      </c>
      <c r="E28" s="73">
        <v>0</v>
      </c>
      <c r="F28" s="72">
        <f t="shared" si="0"/>
        <v>0</v>
      </c>
      <c r="G28" s="74"/>
    </row>
    <row r="29" spans="1:7" ht="14.1" customHeight="1">
      <c r="A29" s="94"/>
      <c r="B29" s="71" t="s">
        <v>33</v>
      </c>
      <c r="C29" s="72">
        <v>0</v>
      </c>
      <c r="D29" s="73">
        <v>0</v>
      </c>
      <c r="E29" s="73">
        <v>0</v>
      </c>
      <c r="F29" s="72">
        <f t="shared" si="0"/>
        <v>0</v>
      </c>
      <c r="G29" s="93"/>
    </row>
    <row r="30" spans="1:7" ht="13.05" customHeight="1">
      <c r="A30" s="94"/>
      <c r="B30" s="71" t="s">
        <v>34</v>
      </c>
      <c r="C30" s="72">
        <v>0</v>
      </c>
      <c r="D30" s="73">
        <v>0</v>
      </c>
      <c r="E30" s="73">
        <v>0</v>
      </c>
      <c r="F30" s="72">
        <f t="shared" si="0"/>
        <v>0</v>
      </c>
      <c r="G30" s="93"/>
    </row>
    <row r="31" spans="1:7" ht="13.05" customHeight="1">
      <c r="A31" s="94"/>
      <c r="B31" s="71" t="s">
        <v>35</v>
      </c>
      <c r="C31" s="72">
        <v>0</v>
      </c>
      <c r="D31" s="73">
        <v>0</v>
      </c>
      <c r="E31" s="73">
        <v>0</v>
      </c>
      <c r="F31" s="72">
        <f t="shared" si="0"/>
        <v>0</v>
      </c>
      <c r="G31" s="95"/>
    </row>
    <row r="32" spans="1:7" ht="13.05" customHeight="1">
      <c r="A32" s="94"/>
      <c r="B32" s="71" t="s">
        <v>36</v>
      </c>
      <c r="C32" s="72">
        <v>0</v>
      </c>
      <c r="D32" s="73">
        <v>0</v>
      </c>
      <c r="E32" s="73">
        <v>0</v>
      </c>
      <c r="F32" s="72">
        <f t="shared" si="0"/>
        <v>0</v>
      </c>
      <c r="G32" s="96"/>
    </row>
    <row r="33" spans="1:7" ht="13.05" customHeight="1">
      <c r="A33" s="97"/>
      <c r="B33" s="67" t="s">
        <v>23</v>
      </c>
      <c r="C33" s="88">
        <f>SUM(F26:F32)</f>
        <v>0</v>
      </c>
      <c r="D33" s="89"/>
      <c r="E33" s="90"/>
      <c r="F33" s="91"/>
      <c r="G33" s="92"/>
    </row>
    <row r="34" spans="1:7" ht="13.05" customHeight="1">
      <c r="A34" s="70" t="s">
        <v>37</v>
      </c>
      <c r="B34" s="71" t="s">
        <v>38</v>
      </c>
      <c r="C34" s="72">
        <v>0</v>
      </c>
      <c r="D34" s="73">
        <v>0</v>
      </c>
      <c r="E34" s="73">
        <v>0</v>
      </c>
      <c r="F34" s="72">
        <f>C34*D34*E34</f>
        <v>0</v>
      </c>
      <c r="G34" s="98"/>
    </row>
    <row r="35" spans="1:7" ht="13.05" customHeight="1">
      <c r="A35" s="76"/>
      <c r="B35" s="71" t="s">
        <v>39</v>
      </c>
      <c r="C35" s="72">
        <v>0</v>
      </c>
      <c r="D35" s="73">
        <v>0</v>
      </c>
      <c r="E35" s="73">
        <v>0</v>
      </c>
      <c r="F35" s="72">
        <f>C35*D35*E35</f>
        <v>0</v>
      </c>
      <c r="G35" s="99"/>
    </row>
    <row r="36" spans="1:7" ht="13.05" customHeight="1">
      <c r="A36" s="76"/>
      <c r="B36" s="71" t="s">
        <v>40</v>
      </c>
      <c r="C36" s="72">
        <v>0</v>
      </c>
      <c r="D36" s="73">
        <v>0</v>
      </c>
      <c r="E36" s="73">
        <v>0</v>
      </c>
      <c r="F36" s="72">
        <f>C36*D36*E36</f>
        <v>0</v>
      </c>
      <c r="G36" s="99"/>
    </row>
    <row r="37" spans="1:7" ht="13.05" customHeight="1">
      <c r="A37" s="76"/>
      <c r="B37" s="100" t="s">
        <v>68</v>
      </c>
      <c r="C37" s="72">
        <v>0</v>
      </c>
      <c r="D37" s="73">
        <v>0</v>
      </c>
      <c r="E37" s="73">
        <v>0</v>
      </c>
      <c r="F37" s="72">
        <f>C37*D37*E37</f>
        <v>0</v>
      </c>
      <c r="G37" s="101"/>
    </row>
    <row r="38" spans="1:7" ht="13.05" customHeight="1">
      <c r="A38" s="77"/>
      <c r="B38" s="67" t="s">
        <v>23</v>
      </c>
      <c r="C38" s="88">
        <f>SUM(F34:F37)</f>
        <v>0</v>
      </c>
      <c r="D38" s="89"/>
      <c r="E38" s="90"/>
      <c r="F38" s="91"/>
      <c r="G38" s="92"/>
    </row>
    <row r="39" spans="1:7" ht="13.05" customHeight="1">
      <c r="A39" s="70" t="s">
        <v>41</v>
      </c>
      <c r="B39" s="71" t="s">
        <v>42</v>
      </c>
      <c r="C39" s="72">
        <v>0</v>
      </c>
      <c r="D39" s="73">
        <v>0</v>
      </c>
      <c r="E39" s="73">
        <v>0</v>
      </c>
      <c r="F39" s="72">
        <f>C39*D39*E39</f>
        <v>0</v>
      </c>
      <c r="G39" s="93"/>
    </row>
    <row r="40" spans="1:7" ht="13.05" customHeight="1">
      <c r="A40" s="102"/>
      <c r="B40" s="71" t="s">
        <v>43</v>
      </c>
      <c r="C40" s="72">
        <v>0</v>
      </c>
      <c r="D40" s="73">
        <v>0</v>
      </c>
      <c r="E40" s="73">
        <v>0</v>
      </c>
      <c r="F40" s="72">
        <f>C40*D40*E40</f>
        <v>0</v>
      </c>
      <c r="G40" s="74"/>
    </row>
    <row r="41" spans="1:7" ht="13.05" customHeight="1">
      <c r="A41" s="103"/>
      <c r="B41" s="67" t="s">
        <v>23</v>
      </c>
      <c r="C41" s="104">
        <f>SUM(F39:F40)</f>
        <v>0</v>
      </c>
      <c r="D41" s="105"/>
      <c r="E41" s="106"/>
      <c r="F41" s="107"/>
      <c r="G41" s="108"/>
    </row>
    <row r="42" spans="1:7" ht="13.05" customHeight="1">
      <c r="A42" s="70" t="s">
        <v>44</v>
      </c>
      <c r="B42" s="71" t="s">
        <v>45</v>
      </c>
      <c r="C42" s="72">
        <v>0</v>
      </c>
      <c r="D42" s="73">
        <v>0</v>
      </c>
      <c r="E42" s="73">
        <v>0</v>
      </c>
      <c r="F42" s="72">
        <f>C42*D42*E42</f>
        <v>0</v>
      </c>
      <c r="G42" s="95"/>
    </row>
    <row r="43" spans="1:7" ht="13.05" customHeight="1">
      <c r="A43" s="76"/>
      <c r="B43" s="71" t="s">
        <v>46</v>
      </c>
      <c r="C43" s="72">
        <v>0</v>
      </c>
      <c r="D43" s="73">
        <v>0</v>
      </c>
      <c r="E43" s="73">
        <v>0</v>
      </c>
      <c r="F43" s="72">
        <f>C43*D43*E43</f>
        <v>0</v>
      </c>
      <c r="G43" s="93"/>
    </row>
    <row r="44" spans="1:7" ht="13.05" customHeight="1">
      <c r="A44" s="76"/>
      <c r="B44" s="71" t="s">
        <v>47</v>
      </c>
      <c r="C44" s="72">
        <v>0</v>
      </c>
      <c r="D44" s="73">
        <v>0</v>
      </c>
      <c r="E44" s="73">
        <v>0</v>
      </c>
      <c r="F44" s="72">
        <f>C44*D44*E44</f>
        <v>0</v>
      </c>
      <c r="G44" s="93"/>
    </row>
    <row r="45" spans="1:7" ht="13.05" customHeight="1">
      <c r="A45" s="77"/>
      <c r="B45" s="67" t="s">
        <v>23</v>
      </c>
      <c r="C45" s="78">
        <f>SUM(F42:F44)</f>
        <v>0</v>
      </c>
      <c r="D45" s="79"/>
      <c r="E45" s="80"/>
      <c r="F45" s="79"/>
      <c r="G45" s="81"/>
    </row>
    <row r="46" spans="1:7" ht="13.05" customHeight="1">
      <c r="A46" s="70" t="s">
        <v>48</v>
      </c>
      <c r="B46" s="71" t="s">
        <v>49</v>
      </c>
      <c r="C46" s="72">
        <v>0</v>
      </c>
      <c r="D46" s="73">
        <v>0</v>
      </c>
      <c r="E46" s="73">
        <v>0</v>
      </c>
      <c r="F46" s="72">
        <f>C46*D46*E46</f>
        <v>0</v>
      </c>
      <c r="G46" s="109" t="s">
        <v>69</v>
      </c>
    </row>
    <row r="47" spans="1:7" ht="13.05" customHeight="1">
      <c r="A47" s="76"/>
      <c r="B47" s="71" t="s">
        <v>50</v>
      </c>
      <c r="C47" s="72">
        <v>0</v>
      </c>
      <c r="D47" s="73">
        <v>0</v>
      </c>
      <c r="E47" s="110">
        <v>0</v>
      </c>
      <c r="F47" s="72">
        <v>0</v>
      </c>
      <c r="G47" s="74"/>
    </row>
    <row r="48" spans="1:7" ht="13.05" customHeight="1">
      <c r="A48" s="76"/>
      <c r="B48" s="71" t="s">
        <v>51</v>
      </c>
      <c r="C48" s="72">
        <v>0</v>
      </c>
      <c r="D48" s="73">
        <v>0</v>
      </c>
      <c r="E48" s="73">
        <v>0</v>
      </c>
      <c r="F48" s="72">
        <f>C48*D48*E48</f>
        <v>0</v>
      </c>
      <c r="G48" s="93"/>
    </row>
    <row r="49" spans="1:7" ht="13.05" customHeight="1">
      <c r="A49" s="77"/>
      <c r="B49" s="67" t="s">
        <v>23</v>
      </c>
      <c r="C49" s="78">
        <f>SUM(F46:F48)</f>
        <v>0</v>
      </c>
      <c r="D49" s="79"/>
      <c r="E49" s="80"/>
      <c r="F49" s="79"/>
      <c r="G49" s="81"/>
    </row>
    <row r="50" spans="1:7" ht="13.05" customHeight="1">
      <c r="A50" s="70" t="s">
        <v>52</v>
      </c>
      <c r="B50" s="71" t="s">
        <v>53</v>
      </c>
      <c r="C50" s="72">
        <v>0</v>
      </c>
      <c r="D50" s="111">
        <v>0</v>
      </c>
      <c r="E50" s="111">
        <v>0</v>
      </c>
      <c r="F50" s="72">
        <f>C50*D50*E50</f>
        <v>0</v>
      </c>
      <c r="G50" s="112"/>
    </row>
    <row r="51" spans="1:7" ht="13.05" customHeight="1">
      <c r="A51" s="103"/>
      <c r="B51" s="113" t="s">
        <v>23</v>
      </c>
      <c r="C51" s="114">
        <f>SUM(F50)</f>
        <v>0</v>
      </c>
      <c r="D51" s="115"/>
      <c r="E51" s="116"/>
      <c r="F51" s="115"/>
      <c r="G51" s="117"/>
    </row>
    <row r="52" spans="1:7" ht="13.05" customHeight="1">
      <c r="A52" s="82" t="s">
        <v>54</v>
      </c>
      <c r="B52" s="71" t="s">
        <v>55</v>
      </c>
      <c r="C52" s="72">
        <v>0</v>
      </c>
      <c r="D52" s="73">
        <v>1</v>
      </c>
      <c r="E52" s="73">
        <v>1</v>
      </c>
      <c r="F52" s="72">
        <f>C52*D52*E52</f>
        <v>0</v>
      </c>
      <c r="G52" s="95"/>
    </row>
    <row r="53" spans="1:7" ht="13.05" customHeight="1">
      <c r="A53" s="84"/>
      <c r="B53" s="71" t="s">
        <v>56</v>
      </c>
      <c r="C53" s="72">
        <v>0</v>
      </c>
      <c r="D53" s="73">
        <v>1</v>
      </c>
      <c r="E53" s="73">
        <v>1</v>
      </c>
      <c r="F53" s="72">
        <f>C53*D53*E53</f>
        <v>0</v>
      </c>
      <c r="G53" s="95"/>
    </row>
    <row r="54" spans="1:7" ht="13.05" customHeight="1">
      <c r="A54" s="84"/>
      <c r="B54" s="71" t="s">
        <v>57</v>
      </c>
      <c r="C54" s="72">
        <v>0</v>
      </c>
      <c r="D54" s="73">
        <v>1</v>
      </c>
      <c r="E54" s="73">
        <v>1</v>
      </c>
      <c r="F54" s="72">
        <f>C54*D54*E54</f>
        <v>0</v>
      </c>
      <c r="G54" s="95"/>
    </row>
    <row r="55" spans="1:7" ht="13.05" customHeight="1">
      <c r="A55" s="84"/>
      <c r="B55" s="71" t="s">
        <v>58</v>
      </c>
      <c r="C55" s="72">
        <v>0</v>
      </c>
      <c r="D55" s="73">
        <v>1</v>
      </c>
      <c r="E55" s="73">
        <v>1</v>
      </c>
      <c r="F55" s="72">
        <f>C55*D55*E55</f>
        <v>0</v>
      </c>
      <c r="G55" s="95"/>
    </row>
    <row r="56" spans="1:7" ht="13.05" customHeight="1">
      <c r="A56" s="87"/>
      <c r="B56" s="67" t="s">
        <v>23</v>
      </c>
      <c r="C56" s="88">
        <f>SUM(F52:F55)</f>
        <v>0</v>
      </c>
      <c r="D56" s="89"/>
      <c r="E56" s="90"/>
      <c r="F56" s="91"/>
      <c r="G56" s="92"/>
    </row>
    <row r="57" spans="1:7" ht="13.05" customHeight="1">
      <c r="A57" s="82" t="s">
        <v>59</v>
      </c>
      <c r="B57" s="71" t="s">
        <v>60</v>
      </c>
      <c r="C57" s="72">
        <v>0</v>
      </c>
      <c r="D57" s="73">
        <v>1</v>
      </c>
      <c r="E57" s="73">
        <v>3</v>
      </c>
      <c r="F57" s="72">
        <f>C57*D57*E57</f>
        <v>0</v>
      </c>
      <c r="G57" s="118"/>
    </row>
    <row r="58" spans="1:7" ht="13.05" customHeight="1">
      <c r="A58" s="84"/>
      <c r="B58" s="71" t="s">
        <v>61</v>
      </c>
      <c r="C58" s="72">
        <v>0</v>
      </c>
      <c r="D58" s="73">
        <v>0</v>
      </c>
      <c r="E58" s="73">
        <v>0</v>
      </c>
      <c r="F58" s="72">
        <f>C58*D58*E58</f>
        <v>0</v>
      </c>
      <c r="G58" s="119"/>
    </row>
    <row r="59" spans="1:7" ht="13.05" customHeight="1">
      <c r="A59" s="84"/>
      <c r="B59" s="71" t="s">
        <v>62</v>
      </c>
      <c r="C59" s="72">
        <v>0</v>
      </c>
      <c r="D59" s="73">
        <v>0</v>
      </c>
      <c r="E59" s="73">
        <v>0</v>
      </c>
      <c r="F59" s="72">
        <f>C59*D59*E59</f>
        <v>0</v>
      </c>
      <c r="G59" s="119"/>
    </row>
    <row r="60" spans="1:7" ht="13.05" customHeight="1">
      <c r="A60" s="84"/>
      <c r="B60" s="71" t="s">
        <v>63</v>
      </c>
      <c r="C60" s="72">
        <v>0</v>
      </c>
      <c r="D60" s="120">
        <v>1</v>
      </c>
      <c r="E60" s="73">
        <v>1</v>
      </c>
      <c r="F60" s="72">
        <f>C60*D60*E60</f>
        <v>0</v>
      </c>
      <c r="G60" s="119"/>
    </row>
    <row r="61" spans="1:7" ht="13.05" customHeight="1">
      <c r="A61" s="87"/>
      <c r="B61" s="67" t="s">
        <v>23</v>
      </c>
      <c r="C61" s="88">
        <f>SUM(F57:F60)</f>
        <v>0</v>
      </c>
      <c r="D61" s="89"/>
      <c r="E61" s="90"/>
      <c r="F61" s="91"/>
      <c r="G61" s="92"/>
    </row>
    <row r="62" spans="1:7" ht="13.05" customHeight="1">
      <c r="A62" s="82" t="s">
        <v>64</v>
      </c>
      <c r="B62" s="121" t="s">
        <v>65</v>
      </c>
      <c r="C62" s="122">
        <v>0</v>
      </c>
      <c r="D62" s="123">
        <v>0</v>
      </c>
      <c r="E62" s="123">
        <v>0</v>
      </c>
      <c r="F62" s="122">
        <f>C62*D62*E62</f>
        <v>0</v>
      </c>
      <c r="G62" s="124" t="s">
        <v>66</v>
      </c>
    </row>
    <row r="63" spans="1:7" ht="15.75" customHeight="1">
      <c r="A63" s="87"/>
      <c r="B63" s="67" t="s">
        <v>23</v>
      </c>
      <c r="C63" s="88">
        <f>SUM(F62:F62)</f>
        <v>0</v>
      </c>
      <c r="D63" s="125"/>
      <c r="E63" s="125"/>
      <c r="F63" s="125"/>
      <c r="G63" s="126"/>
    </row>
    <row r="64" spans="1:7" ht="15.75" customHeight="1">
      <c r="A64" s="127" t="s">
        <v>11</v>
      </c>
      <c r="B64" s="128"/>
      <c r="C64" s="129">
        <f>SUM(C20,C25,C33,C38,C41,C45,C49,C51,C56,C61,C63)</f>
        <v>0</v>
      </c>
      <c r="D64" s="130"/>
      <c r="E64" s="131"/>
      <c r="F64" s="132"/>
      <c r="G64" s="133"/>
    </row>
    <row r="65" spans="1:7" ht="15.75" customHeight="1">
      <c r="A65" s="134" t="s">
        <v>67</v>
      </c>
      <c r="B65" s="135"/>
      <c r="C65" s="135"/>
      <c r="D65" s="135"/>
      <c r="E65" s="136"/>
      <c r="F65" s="135"/>
      <c r="G65" s="137"/>
    </row>
    <row r="66" spans="1:7" ht="15.75" customHeight="1">
      <c r="A66" s="138"/>
      <c r="B66" s="138"/>
      <c r="C66" s="138"/>
      <c r="D66" s="138"/>
      <c r="E66" s="139"/>
      <c r="F66" s="138"/>
      <c r="G66" s="138"/>
    </row>
  </sheetData>
  <mergeCells count="40">
    <mergeCell ref="A66:G66"/>
    <mergeCell ref="A65:G65"/>
    <mergeCell ref="A64:B64"/>
    <mergeCell ref="A52:A56"/>
    <mergeCell ref="C56:G56"/>
    <mergeCell ref="C64:G64"/>
    <mergeCell ref="C20:G20"/>
    <mergeCell ref="A15:B15"/>
    <mergeCell ref="A16:A20"/>
    <mergeCell ref="D10:G10"/>
    <mergeCell ref="D7:G7"/>
    <mergeCell ref="D11:G11"/>
    <mergeCell ref="D5:G5"/>
    <mergeCell ref="A1:G2"/>
    <mergeCell ref="C13:G13"/>
    <mergeCell ref="A14:G14"/>
    <mergeCell ref="A13:B13"/>
    <mergeCell ref="D6:G6"/>
    <mergeCell ref="F3:F4"/>
    <mergeCell ref="G3:G4"/>
    <mergeCell ref="C51:G51"/>
    <mergeCell ref="C49:G49"/>
    <mergeCell ref="A57:A61"/>
    <mergeCell ref="A62:A63"/>
    <mergeCell ref="A46:A49"/>
    <mergeCell ref="A50:A51"/>
    <mergeCell ref="C61:G61"/>
    <mergeCell ref="C63:G63"/>
    <mergeCell ref="G57:G60"/>
    <mergeCell ref="C25:G25"/>
    <mergeCell ref="A26:A33"/>
    <mergeCell ref="A42:A45"/>
    <mergeCell ref="C38:G38"/>
    <mergeCell ref="C33:G33"/>
    <mergeCell ref="A39:A41"/>
    <mergeCell ref="A34:A38"/>
    <mergeCell ref="A21:A25"/>
    <mergeCell ref="C41:G41"/>
    <mergeCell ref="C45:G45"/>
    <mergeCell ref="G34:G37"/>
  </mergeCells>
  <phoneticPr fontId="2" type="noConversion"/>
  <pageMargins left="0.7" right="0.7" top="0.75" bottom="0.75" header="0" footer="0"/>
  <pageSetup pageOrder="overThenDown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9"/>
  <sheetViews>
    <sheetView view="pageBreakPreview" zoomScaleNormal="100" zoomScaleSheetLayoutView="100" workbookViewId="0">
      <selection sqref="A1:N1"/>
    </sheetView>
  </sheetViews>
  <sheetFormatPr defaultColWidth="11.33203125" defaultRowHeight="13.2"/>
  <cols>
    <col min="1" max="16384" width="11.33203125" style="141"/>
  </cols>
  <sheetData>
    <row r="1" spans="1:14">
      <c r="A1" s="140" t="s">
        <v>71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3.8">
      <c r="A2" s="142" t="s">
        <v>72</v>
      </c>
      <c r="B2" s="142"/>
      <c r="C2" s="142" t="s">
        <v>271</v>
      </c>
      <c r="D2" s="142"/>
      <c r="E2" s="142"/>
      <c r="F2" s="143" t="s">
        <v>272</v>
      </c>
      <c r="G2" s="144"/>
      <c r="H2" s="145"/>
      <c r="I2" s="143" t="s">
        <v>73</v>
      </c>
      <c r="J2" s="145"/>
      <c r="K2" s="146" t="s">
        <v>74</v>
      </c>
      <c r="L2" s="147" t="s">
        <v>75</v>
      </c>
      <c r="M2" s="148"/>
      <c r="N2" s="147" t="s">
        <v>76</v>
      </c>
    </row>
    <row r="3" spans="1:14" ht="13.8">
      <c r="A3" s="149" t="s">
        <v>77</v>
      </c>
      <c r="B3" s="150"/>
      <c r="C3" s="151" t="s">
        <v>78</v>
      </c>
      <c r="D3" s="151"/>
      <c r="E3" s="151"/>
      <c r="F3" s="152"/>
      <c r="G3" s="152"/>
      <c r="H3" s="152"/>
      <c r="I3" s="153"/>
      <c r="J3" s="153"/>
      <c r="K3" s="154" t="s">
        <v>79</v>
      </c>
      <c r="L3" s="155">
        <f>F3*I3</f>
        <v>0</v>
      </c>
      <c r="M3" s="156"/>
      <c r="N3" s="157"/>
    </row>
    <row r="4" spans="1:14" ht="13.8">
      <c r="A4" s="149" t="s">
        <v>80</v>
      </c>
      <c r="B4" s="150"/>
      <c r="C4" s="151" t="s">
        <v>81</v>
      </c>
      <c r="D4" s="151"/>
      <c r="E4" s="151"/>
      <c r="F4" s="152"/>
      <c r="G4" s="152"/>
      <c r="H4" s="152"/>
      <c r="I4" s="153"/>
      <c r="J4" s="153"/>
      <c r="K4" s="154" t="s">
        <v>79</v>
      </c>
      <c r="L4" s="155">
        <f>F4*I4</f>
        <v>0</v>
      </c>
      <c r="M4" s="156"/>
      <c r="N4" s="155"/>
    </row>
    <row r="5" spans="1:14" ht="13.8">
      <c r="A5" s="149" t="s">
        <v>80</v>
      </c>
      <c r="B5" s="150"/>
      <c r="C5" s="151" t="s">
        <v>82</v>
      </c>
      <c r="D5" s="151"/>
      <c r="E5" s="151"/>
      <c r="F5" s="152"/>
      <c r="G5" s="152"/>
      <c r="H5" s="152"/>
      <c r="I5" s="153"/>
      <c r="J5" s="153"/>
      <c r="K5" s="154" t="s">
        <v>79</v>
      </c>
      <c r="L5" s="155">
        <f>F5*I5</f>
        <v>0</v>
      </c>
      <c r="M5" s="156"/>
      <c r="N5" s="155"/>
    </row>
    <row r="6" spans="1:14" ht="13.8">
      <c r="A6" s="158"/>
      <c r="B6" s="158"/>
      <c r="C6" s="151"/>
      <c r="D6" s="151"/>
      <c r="E6" s="151"/>
      <c r="F6" s="152"/>
      <c r="G6" s="152"/>
      <c r="H6" s="152"/>
      <c r="I6" s="153"/>
      <c r="J6" s="153"/>
      <c r="K6" s="154"/>
      <c r="L6" s="155">
        <f>F6*I6</f>
        <v>0</v>
      </c>
      <c r="M6" s="156"/>
      <c r="N6" s="155"/>
    </row>
    <row r="7" spans="1:14" ht="13.8" thickBot="1">
      <c r="A7" s="159"/>
      <c r="B7" s="159"/>
      <c r="C7" s="160" t="s">
        <v>273</v>
      </c>
      <c r="D7" s="161"/>
      <c r="E7" s="161"/>
      <c r="F7" s="161"/>
      <c r="G7" s="161"/>
      <c r="H7" s="161"/>
      <c r="I7" s="161"/>
      <c r="J7" s="161"/>
      <c r="K7" s="162"/>
      <c r="L7" s="163">
        <f>SUM(L3:L6)</f>
        <v>0</v>
      </c>
      <c r="M7" s="164"/>
      <c r="N7" s="163"/>
    </row>
    <row r="8" spans="1:14" ht="13.8" thickTop="1">
      <c r="A8" s="140" t="s">
        <v>83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ht="13.8">
      <c r="A9" s="142" t="s">
        <v>84</v>
      </c>
      <c r="B9" s="142"/>
      <c r="C9" s="142" t="s">
        <v>102</v>
      </c>
      <c r="D9" s="142"/>
      <c r="E9" s="142"/>
      <c r="F9" s="143" t="s">
        <v>272</v>
      </c>
      <c r="G9" s="144"/>
      <c r="H9" s="145"/>
      <c r="I9" s="143" t="s">
        <v>73</v>
      </c>
      <c r="J9" s="145"/>
      <c r="K9" s="146" t="s">
        <v>74</v>
      </c>
      <c r="L9" s="147" t="s">
        <v>75</v>
      </c>
      <c r="M9" s="148"/>
      <c r="N9" s="147" t="s">
        <v>76</v>
      </c>
    </row>
    <row r="10" spans="1:14" ht="13.8">
      <c r="A10" s="165" t="s">
        <v>85</v>
      </c>
      <c r="B10" s="165"/>
      <c r="C10" s="149" t="s">
        <v>86</v>
      </c>
      <c r="D10" s="166"/>
      <c r="E10" s="150"/>
      <c r="F10" s="167"/>
      <c r="G10" s="168"/>
      <c r="H10" s="169"/>
      <c r="I10" s="170"/>
      <c r="J10" s="171"/>
      <c r="K10" s="154" t="s">
        <v>79</v>
      </c>
      <c r="L10" s="155">
        <f t="shared" ref="L10:L15" si="0">F10*I10</f>
        <v>0</v>
      </c>
      <c r="M10" s="156"/>
      <c r="N10" s="155"/>
    </row>
    <row r="11" spans="1:14" ht="13.8">
      <c r="A11" s="165" t="s">
        <v>87</v>
      </c>
      <c r="B11" s="165"/>
      <c r="C11" s="149" t="s">
        <v>274</v>
      </c>
      <c r="D11" s="166"/>
      <c r="E11" s="150"/>
      <c r="F11" s="167"/>
      <c r="G11" s="168"/>
      <c r="H11" s="169"/>
      <c r="I11" s="170"/>
      <c r="J11" s="171"/>
      <c r="K11" s="154" t="s">
        <v>79</v>
      </c>
      <c r="L11" s="155">
        <f t="shared" si="0"/>
        <v>0</v>
      </c>
      <c r="M11" s="156"/>
      <c r="N11" s="155"/>
    </row>
    <row r="12" spans="1:14" ht="13.8">
      <c r="A12" s="151" t="s">
        <v>88</v>
      </c>
      <c r="B12" s="151"/>
      <c r="C12" s="149" t="s">
        <v>89</v>
      </c>
      <c r="D12" s="166"/>
      <c r="E12" s="150"/>
      <c r="F12" s="167"/>
      <c r="G12" s="168"/>
      <c r="H12" s="169"/>
      <c r="I12" s="170"/>
      <c r="J12" s="171"/>
      <c r="K12" s="154" t="s">
        <v>90</v>
      </c>
      <c r="L12" s="155">
        <f t="shared" si="0"/>
        <v>0</v>
      </c>
      <c r="M12" s="156"/>
      <c r="N12" s="155"/>
    </row>
    <row r="13" spans="1:14" ht="13.8">
      <c r="A13" s="151" t="s">
        <v>91</v>
      </c>
      <c r="B13" s="151"/>
      <c r="C13" s="149" t="s">
        <v>92</v>
      </c>
      <c r="D13" s="166"/>
      <c r="E13" s="150"/>
      <c r="F13" s="167"/>
      <c r="G13" s="168"/>
      <c r="H13" s="169"/>
      <c r="I13" s="170"/>
      <c r="J13" s="171"/>
      <c r="K13" s="154" t="s">
        <v>90</v>
      </c>
      <c r="L13" s="155">
        <f t="shared" si="0"/>
        <v>0</v>
      </c>
      <c r="M13" s="156"/>
      <c r="N13" s="155"/>
    </row>
    <row r="14" spans="1:14" ht="13.8">
      <c r="A14" s="158"/>
      <c r="B14" s="158"/>
      <c r="C14" s="151"/>
      <c r="D14" s="151"/>
      <c r="E14" s="151"/>
      <c r="F14" s="152"/>
      <c r="G14" s="152"/>
      <c r="H14" s="152"/>
      <c r="I14" s="153"/>
      <c r="J14" s="153"/>
      <c r="K14" s="154"/>
      <c r="L14" s="155">
        <f t="shared" si="0"/>
        <v>0</v>
      </c>
      <c r="M14" s="156"/>
      <c r="N14" s="155"/>
    </row>
    <row r="15" spans="1:14" ht="13.8">
      <c r="A15" s="172"/>
      <c r="B15" s="172"/>
      <c r="C15" s="151"/>
      <c r="D15" s="151"/>
      <c r="E15" s="151"/>
      <c r="F15" s="152"/>
      <c r="G15" s="152"/>
      <c r="H15" s="152"/>
      <c r="I15" s="153"/>
      <c r="J15" s="153"/>
      <c r="K15" s="154"/>
      <c r="L15" s="155">
        <f t="shared" si="0"/>
        <v>0</v>
      </c>
      <c r="M15" s="156"/>
      <c r="N15" s="155"/>
    </row>
    <row r="16" spans="1:14" ht="13.8" thickBot="1">
      <c r="A16" s="173"/>
      <c r="B16" s="173"/>
      <c r="C16" s="174" t="s">
        <v>275</v>
      </c>
      <c r="D16" s="174"/>
      <c r="E16" s="174"/>
      <c r="F16" s="174"/>
      <c r="G16" s="174"/>
      <c r="H16" s="174"/>
      <c r="I16" s="174"/>
      <c r="J16" s="174"/>
      <c r="K16" s="174"/>
      <c r="L16" s="175">
        <f>SUM(L10:L15)</f>
        <v>0</v>
      </c>
      <c r="M16" s="176"/>
      <c r="N16" s="175"/>
    </row>
    <row r="17" spans="1:14" ht="13.8" thickTop="1">
      <c r="A17" s="140" t="s">
        <v>93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13.8">
      <c r="A18" s="142" t="s">
        <v>94</v>
      </c>
      <c r="B18" s="142"/>
      <c r="C18" s="142" t="s">
        <v>102</v>
      </c>
      <c r="D18" s="142"/>
      <c r="E18" s="142"/>
      <c r="F18" s="142" t="s">
        <v>103</v>
      </c>
      <c r="G18" s="142"/>
      <c r="H18" s="142"/>
      <c r="I18" s="142"/>
      <c r="J18" s="142"/>
      <c r="K18" s="142"/>
      <c r="L18" s="147" t="s">
        <v>75</v>
      </c>
      <c r="M18" s="148"/>
      <c r="N18" s="147" t="s">
        <v>76</v>
      </c>
    </row>
    <row r="19" spans="1:14" ht="13.8">
      <c r="A19" s="151" t="s">
        <v>95</v>
      </c>
      <c r="B19" s="151"/>
      <c r="C19" s="177" t="s">
        <v>276</v>
      </c>
      <c r="D19" s="177"/>
      <c r="E19" s="177"/>
      <c r="F19" s="178" t="s">
        <v>265</v>
      </c>
      <c r="G19" s="178"/>
      <c r="H19" s="178"/>
      <c r="I19" s="178"/>
      <c r="J19" s="178"/>
      <c r="K19" s="178"/>
      <c r="L19" s="179"/>
      <c r="M19" s="180"/>
      <c r="N19" s="179"/>
    </row>
    <row r="20" spans="1:14" ht="13.8">
      <c r="A20" s="151"/>
      <c r="B20" s="151"/>
      <c r="C20" s="181" t="s">
        <v>96</v>
      </c>
      <c r="D20" s="181"/>
      <c r="E20" s="181"/>
      <c r="F20" s="178" t="s">
        <v>265</v>
      </c>
      <c r="G20" s="178"/>
      <c r="H20" s="178"/>
      <c r="I20" s="178"/>
      <c r="J20" s="178"/>
      <c r="K20" s="178"/>
      <c r="L20" s="182"/>
      <c r="M20" s="183"/>
      <c r="N20" s="182"/>
    </row>
    <row r="21" spans="1:14" ht="13.8">
      <c r="A21" s="151"/>
      <c r="B21" s="151"/>
      <c r="C21" s="181" t="s">
        <v>96</v>
      </c>
      <c r="D21" s="181"/>
      <c r="E21" s="181"/>
      <c r="F21" s="178" t="s">
        <v>265</v>
      </c>
      <c r="G21" s="178"/>
      <c r="H21" s="178"/>
      <c r="I21" s="178"/>
      <c r="J21" s="178"/>
      <c r="K21" s="178"/>
      <c r="L21" s="182"/>
      <c r="M21" s="183"/>
      <c r="N21" s="182"/>
    </row>
    <row r="22" spans="1:14" ht="13.8">
      <c r="A22" s="151"/>
      <c r="B22" s="151"/>
      <c r="C22" s="181" t="s">
        <v>97</v>
      </c>
      <c r="D22" s="181"/>
      <c r="E22" s="181"/>
      <c r="F22" s="178" t="s">
        <v>265</v>
      </c>
      <c r="G22" s="178"/>
      <c r="H22" s="178"/>
      <c r="I22" s="178"/>
      <c r="J22" s="178"/>
      <c r="K22" s="178"/>
      <c r="L22" s="182"/>
      <c r="M22" s="183"/>
      <c r="N22" s="182"/>
    </row>
    <row r="23" spans="1:14" ht="13.8">
      <c r="A23" s="151"/>
      <c r="B23" s="151"/>
      <c r="C23" s="184" t="s">
        <v>98</v>
      </c>
      <c r="D23" s="185"/>
      <c r="E23" s="186"/>
      <c r="F23" s="187" t="s">
        <v>266</v>
      </c>
      <c r="G23" s="188"/>
      <c r="H23" s="188"/>
      <c r="I23" s="188"/>
      <c r="J23" s="188"/>
      <c r="K23" s="189"/>
      <c r="L23" s="190"/>
      <c r="M23" s="191"/>
      <c r="N23" s="190"/>
    </row>
    <row r="24" spans="1:14" ht="13.8" thickBot="1">
      <c r="A24" s="192"/>
      <c r="B24" s="193"/>
      <c r="C24" s="160" t="s">
        <v>277</v>
      </c>
      <c r="D24" s="161"/>
      <c r="E24" s="161"/>
      <c r="F24" s="161"/>
      <c r="G24" s="161"/>
      <c r="H24" s="161"/>
      <c r="I24" s="161"/>
      <c r="J24" s="161"/>
      <c r="K24" s="162"/>
      <c r="L24" s="163">
        <f>SUM(L19:L23)</f>
        <v>0</v>
      </c>
      <c r="M24" s="164"/>
      <c r="N24" s="163"/>
    </row>
    <row r="25" spans="1:14" ht="14.4" thickTop="1">
      <c r="A25" s="194" t="s">
        <v>99</v>
      </c>
      <c r="B25" s="195" t="s">
        <v>100</v>
      </c>
      <c r="C25" s="196"/>
      <c r="D25" s="196"/>
      <c r="E25" s="197"/>
      <c r="F25" s="197"/>
      <c r="G25" s="197"/>
      <c r="H25" s="198"/>
      <c r="I25" s="198"/>
      <c r="J25" s="198"/>
      <c r="K25" s="198"/>
      <c r="L25" s="197"/>
      <c r="M25" s="199"/>
      <c r="N25" s="197"/>
    </row>
    <row r="26" spans="1:14" ht="13.8">
      <c r="A26" s="142" t="s">
        <v>101</v>
      </c>
      <c r="B26" s="142"/>
      <c r="C26" s="142" t="s">
        <v>102</v>
      </c>
      <c r="D26" s="142"/>
      <c r="E26" s="142"/>
      <c r="F26" s="200" t="s">
        <v>103</v>
      </c>
      <c r="G26" s="200"/>
      <c r="H26" s="200"/>
      <c r="I26" s="200"/>
      <c r="J26" s="201" t="s">
        <v>74</v>
      </c>
      <c r="K26" s="146" t="s">
        <v>73</v>
      </c>
      <c r="L26" s="147" t="s">
        <v>75</v>
      </c>
      <c r="M26" s="148"/>
      <c r="N26" s="147" t="s">
        <v>76</v>
      </c>
    </row>
    <row r="27" spans="1:14" ht="13.8">
      <c r="A27" s="151" t="s">
        <v>104</v>
      </c>
      <c r="B27" s="151"/>
      <c r="C27" s="177" t="s">
        <v>466</v>
      </c>
      <c r="D27" s="177"/>
      <c r="E27" s="177"/>
      <c r="F27" s="202"/>
      <c r="G27" s="203"/>
      <c r="H27" s="203"/>
      <c r="I27" s="203"/>
      <c r="J27" s="204" t="s">
        <v>79</v>
      </c>
      <c r="K27" s="205"/>
      <c r="L27" s="179"/>
      <c r="M27" s="180"/>
      <c r="N27" s="179"/>
    </row>
    <row r="28" spans="1:14" ht="13.8">
      <c r="A28" s="151"/>
      <c r="B28" s="151"/>
      <c r="C28" s="181" t="s">
        <v>278</v>
      </c>
      <c r="D28" s="181"/>
      <c r="E28" s="181"/>
      <c r="F28" s="206"/>
      <c r="G28" s="207"/>
      <c r="H28" s="207"/>
      <c r="I28" s="207"/>
      <c r="J28" s="208" t="s">
        <v>79</v>
      </c>
      <c r="K28" s="209"/>
      <c r="L28" s="182">
        <f>F28*K28</f>
        <v>0</v>
      </c>
      <c r="M28" s="183"/>
      <c r="N28" s="182"/>
    </row>
    <row r="29" spans="1:14" ht="13.8">
      <c r="A29" s="151"/>
      <c r="B29" s="151"/>
      <c r="C29" s="181" t="s">
        <v>279</v>
      </c>
      <c r="D29" s="181"/>
      <c r="E29" s="181"/>
      <c r="F29" s="206"/>
      <c r="G29" s="207"/>
      <c r="H29" s="207"/>
      <c r="I29" s="207"/>
      <c r="J29" s="208" t="s">
        <v>105</v>
      </c>
      <c r="K29" s="209"/>
      <c r="L29" s="182"/>
      <c r="M29" s="183"/>
      <c r="N29" s="182"/>
    </row>
    <row r="30" spans="1:14" ht="13.8">
      <c r="A30" s="151"/>
      <c r="B30" s="151"/>
      <c r="C30" s="181" t="s">
        <v>280</v>
      </c>
      <c r="D30" s="181"/>
      <c r="E30" s="181"/>
      <c r="F30" s="206"/>
      <c r="G30" s="207"/>
      <c r="H30" s="207"/>
      <c r="I30" s="207"/>
      <c r="J30" s="208" t="s">
        <v>79</v>
      </c>
      <c r="K30" s="209"/>
      <c r="L30" s="182">
        <f>F30*K30</f>
        <v>0</v>
      </c>
      <c r="M30" s="183"/>
      <c r="N30" s="182"/>
    </row>
    <row r="31" spans="1:14" ht="13.8">
      <c r="A31" s="151"/>
      <c r="B31" s="151"/>
      <c r="C31" s="181" t="s">
        <v>281</v>
      </c>
      <c r="D31" s="181"/>
      <c r="E31" s="181"/>
      <c r="F31" s="206"/>
      <c r="G31" s="207"/>
      <c r="H31" s="207"/>
      <c r="I31" s="207"/>
      <c r="J31" s="208" t="s">
        <v>106</v>
      </c>
      <c r="K31" s="210"/>
      <c r="L31" s="182">
        <f>F31*K31</f>
        <v>0</v>
      </c>
      <c r="M31" s="183"/>
      <c r="N31" s="182"/>
    </row>
    <row r="32" spans="1:14" ht="13.8">
      <c r="A32" s="151"/>
      <c r="B32" s="151"/>
      <c r="C32" s="181" t="s">
        <v>282</v>
      </c>
      <c r="D32" s="181"/>
      <c r="E32" s="181"/>
      <c r="F32" s="206"/>
      <c r="G32" s="207"/>
      <c r="H32" s="207"/>
      <c r="I32" s="207"/>
      <c r="J32" s="208" t="s">
        <v>105</v>
      </c>
      <c r="K32" s="209"/>
      <c r="L32" s="182"/>
      <c r="M32" s="183"/>
      <c r="N32" s="182"/>
    </row>
    <row r="33" spans="1:14" ht="13.8">
      <c r="A33" s="151"/>
      <c r="B33" s="151"/>
      <c r="C33" s="181" t="s">
        <v>283</v>
      </c>
      <c r="D33" s="181"/>
      <c r="E33" s="181"/>
      <c r="F33" s="206"/>
      <c r="G33" s="207"/>
      <c r="H33" s="207"/>
      <c r="I33" s="207"/>
      <c r="J33" s="208" t="s">
        <v>105</v>
      </c>
      <c r="K33" s="209"/>
      <c r="L33" s="182"/>
      <c r="M33" s="183"/>
      <c r="N33" s="182"/>
    </row>
    <row r="34" spans="1:14" ht="13.8">
      <c r="A34" s="151"/>
      <c r="B34" s="151"/>
      <c r="C34" s="211" t="s">
        <v>284</v>
      </c>
      <c r="D34" s="211"/>
      <c r="E34" s="211"/>
      <c r="F34" s="212"/>
      <c r="G34" s="213"/>
      <c r="H34" s="213"/>
      <c r="I34" s="213"/>
      <c r="J34" s="214" t="s">
        <v>107</v>
      </c>
      <c r="K34" s="215" t="s">
        <v>107</v>
      </c>
      <c r="L34" s="190"/>
      <c r="M34" s="191"/>
      <c r="N34" s="190"/>
    </row>
    <row r="35" spans="1:14" ht="13.8">
      <c r="A35" s="151" t="s">
        <v>108</v>
      </c>
      <c r="B35" s="151"/>
      <c r="C35" s="177" t="s">
        <v>285</v>
      </c>
      <c r="D35" s="177"/>
      <c r="E35" s="177"/>
      <c r="F35" s="206"/>
      <c r="G35" s="207"/>
      <c r="H35" s="207"/>
      <c r="I35" s="207"/>
      <c r="J35" s="208" t="s">
        <v>79</v>
      </c>
      <c r="K35" s="209"/>
      <c r="L35" s="182">
        <f>F35*K35</f>
        <v>0</v>
      </c>
      <c r="M35" s="180"/>
      <c r="N35" s="179"/>
    </row>
    <row r="36" spans="1:14" ht="13.8">
      <c r="A36" s="151"/>
      <c r="B36" s="151"/>
      <c r="C36" s="181" t="s">
        <v>286</v>
      </c>
      <c r="D36" s="181"/>
      <c r="E36" s="181"/>
      <c r="F36" s="206"/>
      <c r="G36" s="207"/>
      <c r="H36" s="207"/>
      <c r="I36" s="207"/>
      <c r="J36" s="208" t="s">
        <v>105</v>
      </c>
      <c r="K36" s="209"/>
      <c r="L36" s="182"/>
      <c r="M36" s="183"/>
      <c r="N36" s="182"/>
    </row>
    <row r="37" spans="1:14" ht="13.8">
      <c r="A37" s="151"/>
      <c r="B37" s="151"/>
      <c r="C37" s="181" t="s">
        <v>109</v>
      </c>
      <c r="D37" s="181"/>
      <c r="E37" s="181"/>
      <c r="F37" s="206"/>
      <c r="G37" s="207"/>
      <c r="H37" s="207"/>
      <c r="I37" s="207"/>
      <c r="J37" s="208" t="s">
        <v>79</v>
      </c>
      <c r="K37" s="209"/>
      <c r="L37" s="182"/>
      <c r="M37" s="183"/>
      <c r="N37" s="182"/>
    </row>
    <row r="38" spans="1:14" ht="13.8">
      <c r="A38" s="151"/>
      <c r="B38" s="151"/>
      <c r="C38" s="181" t="s">
        <v>287</v>
      </c>
      <c r="D38" s="181"/>
      <c r="E38" s="181"/>
      <c r="F38" s="206"/>
      <c r="G38" s="207"/>
      <c r="H38" s="207"/>
      <c r="I38" s="207"/>
      <c r="J38" s="208" t="s">
        <v>106</v>
      </c>
      <c r="K38" s="210"/>
      <c r="L38" s="182"/>
      <c r="M38" s="183"/>
      <c r="N38" s="182"/>
    </row>
    <row r="39" spans="1:14" ht="13.8">
      <c r="A39" s="151"/>
      <c r="B39" s="151"/>
      <c r="C39" s="181" t="s">
        <v>288</v>
      </c>
      <c r="D39" s="181"/>
      <c r="E39" s="181"/>
      <c r="F39" s="206"/>
      <c r="G39" s="207"/>
      <c r="H39" s="207"/>
      <c r="I39" s="207"/>
      <c r="J39" s="208" t="s">
        <v>105</v>
      </c>
      <c r="K39" s="209"/>
      <c r="L39" s="182"/>
      <c r="M39" s="183"/>
      <c r="N39" s="182"/>
    </row>
    <row r="40" spans="1:14" ht="13.8">
      <c r="A40" s="151"/>
      <c r="B40" s="151"/>
      <c r="C40" s="211" t="s">
        <v>289</v>
      </c>
      <c r="D40" s="211"/>
      <c r="E40" s="211"/>
      <c r="F40" s="212"/>
      <c r="G40" s="213"/>
      <c r="H40" s="213"/>
      <c r="I40" s="213"/>
      <c r="J40" s="214" t="s">
        <v>105</v>
      </c>
      <c r="K40" s="215"/>
      <c r="L40" s="190"/>
      <c r="M40" s="191"/>
      <c r="N40" s="190"/>
    </row>
    <row r="41" spans="1:14" ht="13.8">
      <c r="A41" s="151" t="s">
        <v>110</v>
      </c>
      <c r="B41" s="151"/>
      <c r="C41" s="177" t="s">
        <v>290</v>
      </c>
      <c r="D41" s="177"/>
      <c r="E41" s="177"/>
      <c r="F41" s="206"/>
      <c r="G41" s="207"/>
      <c r="H41" s="207"/>
      <c r="I41" s="207"/>
      <c r="J41" s="208" t="s">
        <v>79</v>
      </c>
      <c r="K41" s="209"/>
      <c r="L41" s="182">
        <f>F41*K41</f>
        <v>0</v>
      </c>
      <c r="M41" s="180"/>
      <c r="N41" s="179"/>
    </row>
    <row r="42" spans="1:14" ht="13.8">
      <c r="A42" s="151"/>
      <c r="B42" s="151"/>
      <c r="C42" s="181" t="s">
        <v>291</v>
      </c>
      <c r="D42" s="181"/>
      <c r="E42" s="181"/>
      <c r="F42" s="206"/>
      <c r="G42" s="207"/>
      <c r="H42" s="207"/>
      <c r="I42" s="207"/>
      <c r="J42" s="208" t="s">
        <v>105</v>
      </c>
      <c r="K42" s="209"/>
      <c r="L42" s="182"/>
      <c r="M42" s="183"/>
      <c r="N42" s="182"/>
    </row>
    <row r="43" spans="1:14" ht="13.8">
      <c r="A43" s="151"/>
      <c r="B43" s="151"/>
      <c r="C43" s="181" t="s">
        <v>109</v>
      </c>
      <c r="D43" s="181"/>
      <c r="E43" s="181"/>
      <c r="F43" s="206"/>
      <c r="G43" s="207"/>
      <c r="H43" s="207"/>
      <c r="I43" s="207"/>
      <c r="J43" s="208" t="s">
        <v>79</v>
      </c>
      <c r="K43" s="209"/>
      <c r="L43" s="182"/>
      <c r="M43" s="183"/>
      <c r="N43" s="182"/>
    </row>
    <row r="44" spans="1:14" ht="13.8">
      <c r="A44" s="151"/>
      <c r="B44" s="151"/>
      <c r="C44" s="181" t="s">
        <v>287</v>
      </c>
      <c r="D44" s="181"/>
      <c r="E44" s="181"/>
      <c r="F44" s="206"/>
      <c r="G44" s="207"/>
      <c r="H44" s="207"/>
      <c r="I44" s="207"/>
      <c r="J44" s="208" t="s">
        <v>106</v>
      </c>
      <c r="K44" s="210"/>
      <c r="L44" s="182"/>
      <c r="M44" s="183"/>
      <c r="N44" s="182"/>
    </row>
    <row r="45" spans="1:14" ht="13.8">
      <c r="A45" s="151"/>
      <c r="B45" s="151"/>
      <c r="C45" s="181" t="s">
        <v>292</v>
      </c>
      <c r="D45" s="181"/>
      <c r="E45" s="181"/>
      <c r="F45" s="206"/>
      <c r="G45" s="207"/>
      <c r="H45" s="207"/>
      <c r="I45" s="207"/>
      <c r="J45" s="208" t="s">
        <v>105</v>
      </c>
      <c r="K45" s="209"/>
      <c r="L45" s="182"/>
      <c r="M45" s="183"/>
      <c r="N45" s="182"/>
    </row>
    <row r="46" spans="1:14" ht="13.8">
      <c r="A46" s="151"/>
      <c r="B46" s="151"/>
      <c r="C46" s="211" t="s">
        <v>293</v>
      </c>
      <c r="D46" s="211"/>
      <c r="E46" s="211"/>
      <c r="F46" s="212"/>
      <c r="G46" s="213"/>
      <c r="H46" s="213"/>
      <c r="I46" s="213"/>
      <c r="J46" s="214" t="s">
        <v>105</v>
      </c>
      <c r="K46" s="215"/>
      <c r="L46" s="190"/>
      <c r="M46" s="191"/>
      <c r="N46" s="190"/>
    </row>
    <row r="47" spans="1:14" ht="13.8">
      <c r="A47" s="151" t="s">
        <v>111</v>
      </c>
      <c r="B47" s="151"/>
      <c r="C47" s="151" t="s">
        <v>294</v>
      </c>
      <c r="D47" s="151"/>
      <c r="E47" s="151"/>
      <c r="F47" s="216"/>
      <c r="G47" s="217"/>
      <c r="H47" s="218"/>
      <c r="I47" s="154"/>
      <c r="J47" s="154" t="s">
        <v>112</v>
      </c>
      <c r="K47" s="219"/>
      <c r="L47" s="155">
        <f>F47*I47*K47</f>
        <v>0</v>
      </c>
      <c r="M47" s="156"/>
      <c r="N47" s="155"/>
    </row>
    <row r="48" spans="1:14" ht="13.8">
      <c r="A48" s="149"/>
      <c r="B48" s="150"/>
      <c r="C48" s="149"/>
      <c r="D48" s="166"/>
      <c r="E48" s="150"/>
      <c r="F48" s="220"/>
      <c r="G48" s="221"/>
      <c r="H48" s="222"/>
      <c r="I48" s="154"/>
      <c r="J48" s="154"/>
      <c r="K48" s="219"/>
      <c r="L48" s="155"/>
      <c r="M48" s="156"/>
      <c r="N48" s="155"/>
    </row>
    <row r="49" spans="1:14" ht="13.8">
      <c r="A49" s="149"/>
      <c r="B49" s="150"/>
      <c r="C49" s="149"/>
      <c r="D49" s="166"/>
      <c r="E49" s="150"/>
      <c r="F49" s="220"/>
      <c r="G49" s="221"/>
      <c r="H49" s="222"/>
      <c r="I49" s="154"/>
      <c r="J49" s="154"/>
      <c r="K49" s="219"/>
      <c r="L49" s="155"/>
      <c r="M49" s="156"/>
      <c r="N49" s="155"/>
    </row>
    <row r="50" spans="1:14" ht="13.8" thickBot="1">
      <c r="A50" s="223"/>
      <c r="B50" s="224"/>
      <c r="C50" s="160" t="s">
        <v>295</v>
      </c>
      <c r="D50" s="161"/>
      <c r="E50" s="161"/>
      <c r="F50" s="161"/>
      <c r="G50" s="161"/>
      <c r="H50" s="161"/>
      <c r="I50" s="161"/>
      <c r="J50" s="161"/>
      <c r="K50" s="162"/>
      <c r="L50" s="163">
        <f>SUM(L27:L49)</f>
        <v>0</v>
      </c>
      <c r="M50" s="164"/>
      <c r="N50" s="163"/>
    </row>
    <row r="51" spans="1:14" ht="13.8" thickTop="1">
      <c r="A51" s="140" t="s">
        <v>113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</row>
    <row r="52" spans="1:14" ht="13.8">
      <c r="A52" s="142" t="s">
        <v>114</v>
      </c>
      <c r="B52" s="142"/>
      <c r="C52" s="142" t="s">
        <v>296</v>
      </c>
      <c r="D52" s="142"/>
      <c r="E52" s="142"/>
      <c r="F52" s="143" t="s">
        <v>272</v>
      </c>
      <c r="G52" s="144"/>
      <c r="H52" s="145"/>
      <c r="I52" s="225" t="s">
        <v>115</v>
      </c>
      <c r="J52" s="147" t="s">
        <v>74</v>
      </c>
      <c r="K52" s="146" t="s">
        <v>105</v>
      </c>
      <c r="L52" s="147" t="s">
        <v>75</v>
      </c>
      <c r="M52" s="148"/>
      <c r="N52" s="147" t="s">
        <v>76</v>
      </c>
    </row>
    <row r="53" spans="1:14" ht="13.8">
      <c r="A53" s="151" t="s">
        <v>116</v>
      </c>
      <c r="B53" s="151"/>
      <c r="C53" s="177" t="s">
        <v>297</v>
      </c>
      <c r="D53" s="177"/>
      <c r="E53" s="177"/>
      <c r="F53" s="226"/>
      <c r="G53" s="227"/>
      <c r="H53" s="228"/>
      <c r="I53" s="205"/>
      <c r="J53" s="205" t="s">
        <v>117</v>
      </c>
      <c r="K53" s="205"/>
      <c r="L53" s="179">
        <f>F53*K53</f>
        <v>0</v>
      </c>
      <c r="M53" s="180"/>
      <c r="N53" s="179"/>
    </row>
    <row r="54" spans="1:14" ht="13.8">
      <c r="A54" s="151"/>
      <c r="B54" s="151"/>
      <c r="C54" s="229" t="s">
        <v>298</v>
      </c>
      <c r="D54" s="230"/>
      <c r="E54" s="231"/>
      <c r="F54" s="232"/>
      <c r="G54" s="233"/>
      <c r="H54" s="234"/>
      <c r="I54" s="209"/>
      <c r="J54" s="209" t="s">
        <v>118</v>
      </c>
      <c r="K54" s="209"/>
      <c r="L54" s="182">
        <f>F54*I54*K54</f>
        <v>0</v>
      </c>
      <c r="M54" s="183"/>
      <c r="N54" s="182"/>
    </row>
    <row r="55" spans="1:14" ht="13.8">
      <c r="A55" s="151"/>
      <c r="B55" s="151"/>
      <c r="C55" s="181" t="s">
        <v>299</v>
      </c>
      <c r="D55" s="181"/>
      <c r="E55" s="181"/>
      <c r="F55" s="232"/>
      <c r="G55" s="233"/>
      <c r="H55" s="234"/>
      <c r="I55" s="209"/>
      <c r="J55" s="209"/>
      <c r="K55" s="209"/>
      <c r="L55" s="182">
        <f t="shared" ref="L55:L68" si="1">F55*I55*K55</f>
        <v>0</v>
      </c>
      <c r="M55" s="183"/>
      <c r="N55" s="182"/>
    </row>
    <row r="56" spans="1:14" ht="13.8">
      <c r="A56" s="151"/>
      <c r="B56" s="151"/>
      <c r="C56" s="211" t="s">
        <v>300</v>
      </c>
      <c r="D56" s="211"/>
      <c r="E56" s="211"/>
      <c r="F56" s="235"/>
      <c r="G56" s="236"/>
      <c r="H56" s="237"/>
      <c r="I56" s="215"/>
      <c r="J56" s="215" t="s">
        <v>117</v>
      </c>
      <c r="K56" s="215"/>
      <c r="L56" s="190">
        <f t="shared" si="1"/>
        <v>0</v>
      </c>
      <c r="M56" s="191"/>
      <c r="N56" s="238"/>
    </row>
    <row r="57" spans="1:14" ht="13.8">
      <c r="A57" s="151" t="s">
        <v>119</v>
      </c>
      <c r="B57" s="239"/>
      <c r="C57" s="240" t="s">
        <v>120</v>
      </c>
      <c r="D57" s="240"/>
      <c r="E57" s="240"/>
      <c r="F57" s="226"/>
      <c r="G57" s="227"/>
      <c r="H57" s="228"/>
      <c r="I57" s="205"/>
      <c r="J57" s="205" t="s">
        <v>117</v>
      </c>
      <c r="K57" s="205"/>
      <c r="L57" s="179">
        <f t="shared" si="1"/>
        <v>0</v>
      </c>
      <c r="M57" s="180"/>
      <c r="N57" s="179"/>
    </row>
    <row r="58" spans="1:14" ht="13.8">
      <c r="A58" s="239"/>
      <c r="B58" s="239"/>
      <c r="C58" s="241" t="s">
        <v>121</v>
      </c>
      <c r="D58" s="241"/>
      <c r="E58" s="241"/>
      <c r="F58" s="232"/>
      <c r="G58" s="233"/>
      <c r="H58" s="234"/>
      <c r="I58" s="209"/>
      <c r="J58" s="209" t="s">
        <v>117</v>
      </c>
      <c r="K58" s="209"/>
      <c r="L58" s="182">
        <f t="shared" si="1"/>
        <v>0</v>
      </c>
      <c r="M58" s="183"/>
      <c r="N58" s="182"/>
    </row>
    <row r="59" spans="1:14" ht="13.8">
      <c r="A59" s="239"/>
      <c r="B59" s="239"/>
      <c r="C59" s="241" t="s">
        <v>122</v>
      </c>
      <c r="D59" s="241"/>
      <c r="E59" s="241"/>
      <c r="F59" s="232"/>
      <c r="G59" s="233"/>
      <c r="H59" s="234"/>
      <c r="I59" s="209"/>
      <c r="J59" s="209" t="s">
        <v>117</v>
      </c>
      <c r="K59" s="209"/>
      <c r="L59" s="182">
        <f t="shared" si="1"/>
        <v>0</v>
      </c>
      <c r="M59" s="183"/>
      <c r="N59" s="182"/>
    </row>
    <row r="60" spans="1:14" ht="13.8">
      <c r="A60" s="239"/>
      <c r="B60" s="239"/>
      <c r="C60" s="229" t="s">
        <v>298</v>
      </c>
      <c r="D60" s="230"/>
      <c r="E60" s="231"/>
      <c r="F60" s="232"/>
      <c r="G60" s="233"/>
      <c r="H60" s="234"/>
      <c r="I60" s="209"/>
      <c r="J60" s="209" t="s">
        <v>118</v>
      </c>
      <c r="K60" s="209"/>
      <c r="L60" s="182">
        <f t="shared" si="1"/>
        <v>0</v>
      </c>
      <c r="M60" s="183"/>
      <c r="N60" s="182"/>
    </row>
    <row r="61" spans="1:14" ht="13.8">
      <c r="A61" s="239"/>
      <c r="B61" s="239"/>
      <c r="C61" s="211" t="s">
        <v>301</v>
      </c>
      <c r="D61" s="211"/>
      <c r="E61" s="211"/>
      <c r="F61" s="242"/>
      <c r="G61" s="243"/>
      <c r="H61" s="244"/>
      <c r="I61" s="215"/>
      <c r="J61" s="215" t="s">
        <v>105</v>
      </c>
      <c r="K61" s="215"/>
      <c r="L61" s="190">
        <f>F61*K61</f>
        <v>0</v>
      </c>
      <c r="M61" s="191"/>
      <c r="N61" s="190"/>
    </row>
    <row r="62" spans="1:14" ht="13.8">
      <c r="A62" s="151" t="s">
        <v>123</v>
      </c>
      <c r="B62" s="239"/>
      <c r="C62" s="177" t="s">
        <v>302</v>
      </c>
      <c r="D62" s="177"/>
      <c r="E62" s="177"/>
      <c r="F62" s="226"/>
      <c r="G62" s="227"/>
      <c r="H62" s="228"/>
      <c r="I62" s="205"/>
      <c r="J62" s="205" t="s">
        <v>117</v>
      </c>
      <c r="K62" s="205"/>
      <c r="L62" s="179">
        <f t="shared" si="1"/>
        <v>0</v>
      </c>
      <c r="M62" s="180"/>
      <c r="N62" s="179"/>
    </row>
    <row r="63" spans="1:14" ht="13.8">
      <c r="A63" s="151"/>
      <c r="B63" s="239"/>
      <c r="C63" s="229" t="s">
        <v>303</v>
      </c>
      <c r="D63" s="230"/>
      <c r="E63" s="231"/>
      <c r="F63" s="232"/>
      <c r="G63" s="233"/>
      <c r="H63" s="234"/>
      <c r="I63" s="209"/>
      <c r="J63" s="209" t="s">
        <v>118</v>
      </c>
      <c r="K63" s="209"/>
      <c r="L63" s="182">
        <f t="shared" si="1"/>
        <v>0</v>
      </c>
      <c r="M63" s="183"/>
      <c r="N63" s="182"/>
    </row>
    <row r="64" spans="1:14" ht="13.8">
      <c r="A64" s="239"/>
      <c r="B64" s="239"/>
      <c r="C64" s="211" t="s">
        <v>300</v>
      </c>
      <c r="D64" s="211"/>
      <c r="E64" s="211"/>
      <c r="F64" s="235"/>
      <c r="G64" s="236"/>
      <c r="H64" s="237"/>
      <c r="I64" s="215"/>
      <c r="J64" s="215" t="s">
        <v>117</v>
      </c>
      <c r="K64" s="215"/>
      <c r="L64" s="190">
        <f t="shared" si="1"/>
        <v>0</v>
      </c>
      <c r="M64" s="191"/>
      <c r="N64" s="190"/>
    </row>
    <row r="65" spans="1:14" ht="13.8">
      <c r="A65" s="151" t="s">
        <v>124</v>
      </c>
      <c r="B65" s="239"/>
      <c r="C65" s="240" t="s">
        <v>120</v>
      </c>
      <c r="D65" s="240"/>
      <c r="E65" s="240"/>
      <c r="F65" s="226"/>
      <c r="G65" s="227"/>
      <c r="H65" s="228"/>
      <c r="I65" s="205"/>
      <c r="J65" s="205" t="s">
        <v>117</v>
      </c>
      <c r="K65" s="205"/>
      <c r="L65" s="179">
        <f t="shared" si="1"/>
        <v>0</v>
      </c>
      <c r="M65" s="180"/>
      <c r="N65" s="179"/>
    </row>
    <row r="66" spans="1:14" ht="13.8">
      <c r="A66" s="239"/>
      <c r="B66" s="239"/>
      <c r="C66" s="241" t="s">
        <v>121</v>
      </c>
      <c r="D66" s="241"/>
      <c r="E66" s="241"/>
      <c r="F66" s="232"/>
      <c r="G66" s="233"/>
      <c r="H66" s="234"/>
      <c r="I66" s="209"/>
      <c r="J66" s="209" t="s">
        <v>117</v>
      </c>
      <c r="K66" s="209"/>
      <c r="L66" s="182">
        <f t="shared" si="1"/>
        <v>0</v>
      </c>
      <c r="M66" s="183"/>
      <c r="N66" s="182"/>
    </row>
    <row r="67" spans="1:14" ht="13.8">
      <c r="A67" s="239"/>
      <c r="B67" s="239"/>
      <c r="C67" s="241" t="s">
        <v>125</v>
      </c>
      <c r="D67" s="241"/>
      <c r="E67" s="241"/>
      <c r="F67" s="232"/>
      <c r="G67" s="233"/>
      <c r="H67" s="234"/>
      <c r="I67" s="209"/>
      <c r="J67" s="209" t="s">
        <v>117</v>
      </c>
      <c r="K67" s="209"/>
      <c r="L67" s="182">
        <f t="shared" si="1"/>
        <v>0</v>
      </c>
      <c r="M67" s="183"/>
      <c r="N67" s="182"/>
    </row>
    <row r="68" spans="1:14" ht="13.8">
      <c r="A68" s="239"/>
      <c r="B68" s="239"/>
      <c r="C68" s="229" t="s">
        <v>303</v>
      </c>
      <c r="D68" s="230"/>
      <c r="E68" s="231"/>
      <c r="F68" s="232"/>
      <c r="G68" s="233"/>
      <c r="H68" s="234"/>
      <c r="I68" s="209"/>
      <c r="J68" s="209" t="s">
        <v>118</v>
      </c>
      <c r="K68" s="209"/>
      <c r="L68" s="182">
        <f t="shared" si="1"/>
        <v>0</v>
      </c>
      <c r="M68" s="183"/>
      <c r="N68" s="182"/>
    </row>
    <row r="69" spans="1:14" ht="13.8">
      <c r="A69" s="239"/>
      <c r="B69" s="239"/>
      <c r="C69" s="211" t="s">
        <v>301</v>
      </c>
      <c r="D69" s="211"/>
      <c r="E69" s="211"/>
      <c r="F69" s="235"/>
      <c r="G69" s="236"/>
      <c r="H69" s="237"/>
      <c r="I69" s="215"/>
      <c r="J69" s="215" t="s">
        <v>117</v>
      </c>
      <c r="K69" s="215"/>
      <c r="L69" s="190">
        <f>F69*K69</f>
        <v>0</v>
      </c>
      <c r="M69" s="191"/>
      <c r="N69" s="190"/>
    </row>
    <row r="70" spans="1:14" ht="13.8" thickBot="1">
      <c r="A70" s="245"/>
      <c r="B70" s="246"/>
      <c r="C70" s="160" t="s">
        <v>304</v>
      </c>
      <c r="D70" s="161"/>
      <c r="E70" s="161"/>
      <c r="F70" s="161"/>
      <c r="G70" s="161"/>
      <c r="H70" s="161"/>
      <c r="I70" s="161"/>
      <c r="J70" s="161"/>
      <c r="K70" s="162"/>
      <c r="L70" s="163">
        <f>SUM(L53:L69)</f>
        <v>0</v>
      </c>
      <c r="M70" s="164"/>
      <c r="N70" s="163"/>
    </row>
    <row r="71" spans="1:14" ht="14.4" thickTop="1">
      <c r="A71" s="245"/>
      <c r="B71" s="245"/>
      <c r="C71" s="247"/>
      <c r="D71" s="247"/>
      <c r="E71" s="247"/>
      <c r="F71" s="247"/>
      <c r="G71" s="247"/>
      <c r="H71" s="247"/>
      <c r="I71" s="247"/>
      <c r="J71" s="247"/>
      <c r="K71" s="247"/>
      <c r="L71" s="248"/>
      <c r="M71" s="199"/>
      <c r="N71" s="248"/>
    </row>
    <row r="72" spans="1:14">
      <c r="A72" s="140" t="s">
        <v>126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</row>
    <row r="73" spans="1:14" ht="13.8">
      <c r="A73" s="142" t="s">
        <v>127</v>
      </c>
      <c r="B73" s="142"/>
      <c r="C73" s="142" t="s">
        <v>102</v>
      </c>
      <c r="D73" s="142"/>
      <c r="E73" s="142"/>
      <c r="F73" s="143" t="s">
        <v>272</v>
      </c>
      <c r="G73" s="144"/>
      <c r="H73" s="145"/>
      <c r="I73" s="147" t="s">
        <v>73</v>
      </c>
      <c r="J73" s="147" t="s">
        <v>74</v>
      </c>
      <c r="K73" s="146" t="s">
        <v>105</v>
      </c>
      <c r="L73" s="147" t="s">
        <v>75</v>
      </c>
      <c r="M73" s="148"/>
      <c r="N73" s="147" t="s">
        <v>76</v>
      </c>
    </row>
    <row r="74" spans="1:14" ht="13.8">
      <c r="A74" s="249" t="s">
        <v>128</v>
      </c>
      <c r="B74" s="250"/>
      <c r="C74" s="251" t="s">
        <v>129</v>
      </c>
      <c r="D74" s="251"/>
      <c r="E74" s="251"/>
      <c r="F74" s="226"/>
      <c r="G74" s="227"/>
      <c r="H74" s="228"/>
      <c r="I74" s="205"/>
      <c r="J74" s="205" t="s">
        <v>130</v>
      </c>
      <c r="K74" s="205"/>
      <c r="L74" s="179">
        <f t="shared" ref="L74:L98" si="2">F74*I74*K74</f>
        <v>0</v>
      </c>
      <c r="M74" s="180"/>
      <c r="N74" s="179"/>
    </row>
    <row r="75" spans="1:14" ht="13.8">
      <c r="A75" s="252"/>
      <c r="B75" s="253"/>
      <c r="C75" s="254" t="s">
        <v>131</v>
      </c>
      <c r="D75" s="254"/>
      <c r="E75" s="254"/>
      <c r="F75" s="232"/>
      <c r="G75" s="233"/>
      <c r="H75" s="234"/>
      <c r="I75" s="209"/>
      <c r="J75" s="209" t="s">
        <v>130</v>
      </c>
      <c r="K75" s="209"/>
      <c r="L75" s="182">
        <f t="shared" si="2"/>
        <v>0</v>
      </c>
      <c r="M75" s="183"/>
      <c r="N75" s="182"/>
    </row>
    <row r="76" spans="1:14" ht="13.8">
      <c r="A76" s="252"/>
      <c r="B76" s="253"/>
      <c r="C76" s="254" t="s">
        <v>132</v>
      </c>
      <c r="D76" s="254"/>
      <c r="E76" s="254"/>
      <c r="F76" s="232"/>
      <c r="G76" s="233"/>
      <c r="H76" s="234"/>
      <c r="I76" s="209"/>
      <c r="J76" s="209" t="s">
        <v>130</v>
      </c>
      <c r="K76" s="209"/>
      <c r="L76" s="182">
        <f t="shared" si="2"/>
        <v>0</v>
      </c>
      <c r="M76" s="183"/>
      <c r="N76" s="182"/>
    </row>
    <row r="77" spans="1:14" ht="13.8">
      <c r="A77" s="252"/>
      <c r="B77" s="253"/>
      <c r="C77" s="254" t="s">
        <v>133</v>
      </c>
      <c r="D77" s="254"/>
      <c r="E77" s="254"/>
      <c r="F77" s="232"/>
      <c r="G77" s="233"/>
      <c r="H77" s="234"/>
      <c r="I77" s="209"/>
      <c r="J77" s="209" t="s">
        <v>130</v>
      </c>
      <c r="K77" s="209"/>
      <c r="L77" s="182">
        <f t="shared" si="2"/>
        <v>0</v>
      </c>
      <c r="M77" s="183"/>
      <c r="N77" s="182"/>
    </row>
    <row r="78" spans="1:14" ht="13.8">
      <c r="A78" s="252"/>
      <c r="B78" s="253"/>
      <c r="C78" s="255" t="s">
        <v>134</v>
      </c>
      <c r="D78" s="256"/>
      <c r="E78" s="257"/>
      <c r="F78" s="232"/>
      <c r="G78" s="233"/>
      <c r="H78" s="234"/>
      <c r="I78" s="209"/>
      <c r="J78" s="209" t="s">
        <v>130</v>
      </c>
      <c r="K78" s="209"/>
      <c r="L78" s="182">
        <f t="shared" si="2"/>
        <v>0</v>
      </c>
      <c r="M78" s="183"/>
      <c r="N78" s="182"/>
    </row>
    <row r="79" spans="1:14" ht="13.8">
      <c r="A79" s="252"/>
      <c r="B79" s="253"/>
      <c r="C79" s="255" t="s">
        <v>305</v>
      </c>
      <c r="D79" s="256"/>
      <c r="E79" s="257"/>
      <c r="F79" s="232"/>
      <c r="G79" s="233"/>
      <c r="H79" s="234"/>
      <c r="I79" s="209"/>
      <c r="J79" s="209" t="s">
        <v>130</v>
      </c>
      <c r="K79" s="209"/>
      <c r="L79" s="182">
        <f t="shared" si="2"/>
        <v>0</v>
      </c>
      <c r="M79" s="183"/>
      <c r="N79" s="258"/>
    </row>
    <row r="80" spans="1:14" ht="13.8">
      <c r="A80" s="252"/>
      <c r="B80" s="253"/>
      <c r="C80" s="255" t="s">
        <v>135</v>
      </c>
      <c r="D80" s="256"/>
      <c r="E80" s="257"/>
      <c r="F80" s="232"/>
      <c r="G80" s="233"/>
      <c r="H80" s="234"/>
      <c r="I80" s="209"/>
      <c r="J80" s="209" t="s">
        <v>130</v>
      </c>
      <c r="K80" s="209"/>
      <c r="L80" s="182">
        <f t="shared" si="2"/>
        <v>0</v>
      </c>
      <c r="M80" s="183"/>
      <c r="N80" s="182"/>
    </row>
    <row r="81" spans="1:14" ht="13.8">
      <c r="A81" s="252"/>
      <c r="B81" s="253"/>
      <c r="C81" s="254" t="s">
        <v>136</v>
      </c>
      <c r="D81" s="256"/>
      <c r="E81" s="257"/>
      <c r="F81" s="232"/>
      <c r="G81" s="233"/>
      <c r="H81" s="234"/>
      <c r="I81" s="209"/>
      <c r="J81" s="209" t="s">
        <v>130</v>
      </c>
      <c r="K81" s="209"/>
      <c r="L81" s="182">
        <f t="shared" si="2"/>
        <v>0</v>
      </c>
      <c r="M81" s="183"/>
      <c r="N81" s="182"/>
    </row>
    <row r="82" spans="1:14" ht="13.8">
      <c r="A82" s="252"/>
      <c r="B82" s="253"/>
      <c r="C82" s="254" t="s">
        <v>137</v>
      </c>
      <c r="D82" s="254"/>
      <c r="E82" s="254"/>
      <c r="F82" s="232"/>
      <c r="G82" s="233"/>
      <c r="H82" s="234"/>
      <c r="I82" s="209"/>
      <c r="J82" s="209" t="s">
        <v>130</v>
      </c>
      <c r="K82" s="209"/>
      <c r="L82" s="182">
        <f t="shared" si="2"/>
        <v>0</v>
      </c>
      <c r="M82" s="183"/>
      <c r="N82" s="182"/>
    </row>
    <row r="83" spans="1:14" ht="13.8">
      <c r="A83" s="252"/>
      <c r="B83" s="253"/>
      <c r="C83" s="254" t="s">
        <v>306</v>
      </c>
      <c r="D83" s="254"/>
      <c r="E83" s="254"/>
      <c r="F83" s="232"/>
      <c r="G83" s="233"/>
      <c r="H83" s="234"/>
      <c r="I83" s="209"/>
      <c r="J83" s="209" t="s">
        <v>130</v>
      </c>
      <c r="K83" s="209"/>
      <c r="L83" s="182">
        <f t="shared" si="2"/>
        <v>0</v>
      </c>
      <c r="M83" s="183"/>
      <c r="N83" s="182"/>
    </row>
    <row r="84" spans="1:14" ht="13.8">
      <c r="A84" s="252"/>
      <c r="B84" s="253"/>
      <c r="C84" s="254" t="s">
        <v>138</v>
      </c>
      <c r="D84" s="254"/>
      <c r="E84" s="254"/>
      <c r="F84" s="232"/>
      <c r="G84" s="233"/>
      <c r="H84" s="234"/>
      <c r="I84" s="209"/>
      <c r="J84" s="209" t="s">
        <v>139</v>
      </c>
      <c r="K84" s="209"/>
      <c r="L84" s="182">
        <f t="shared" si="2"/>
        <v>0</v>
      </c>
      <c r="M84" s="183"/>
      <c r="N84" s="182"/>
    </row>
    <row r="85" spans="1:14" ht="13.8">
      <c r="A85" s="252"/>
      <c r="B85" s="253"/>
      <c r="C85" s="254" t="s">
        <v>140</v>
      </c>
      <c r="D85" s="254"/>
      <c r="E85" s="254"/>
      <c r="F85" s="232"/>
      <c r="G85" s="233"/>
      <c r="H85" s="234"/>
      <c r="I85" s="209"/>
      <c r="J85" s="209" t="s">
        <v>139</v>
      </c>
      <c r="K85" s="209"/>
      <c r="L85" s="182">
        <f t="shared" si="2"/>
        <v>0</v>
      </c>
      <c r="M85" s="183"/>
      <c r="N85" s="182"/>
    </row>
    <row r="86" spans="1:14" ht="13.8">
      <c r="A86" s="252"/>
      <c r="B86" s="253"/>
      <c r="C86" s="254" t="s">
        <v>141</v>
      </c>
      <c r="D86" s="254"/>
      <c r="E86" s="254"/>
      <c r="F86" s="232"/>
      <c r="G86" s="233"/>
      <c r="H86" s="234"/>
      <c r="I86" s="209"/>
      <c r="J86" s="209" t="s">
        <v>139</v>
      </c>
      <c r="K86" s="209"/>
      <c r="L86" s="182">
        <f t="shared" si="2"/>
        <v>0</v>
      </c>
      <c r="M86" s="183"/>
      <c r="N86" s="182"/>
    </row>
    <row r="87" spans="1:14" ht="13.8">
      <c r="A87" s="252"/>
      <c r="B87" s="253"/>
      <c r="C87" s="254" t="s">
        <v>142</v>
      </c>
      <c r="D87" s="254"/>
      <c r="E87" s="254"/>
      <c r="F87" s="232"/>
      <c r="G87" s="233"/>
      <c r="H87" s="234"/>
      <c r="I87" s="209"/>
      <c r="J87" s="209" t="s">
        <v>139</v>
      </c>
      <c r="K87" s="209"/>
      <c r="L87" s="182">
        <f t="shared" si="2"/>
        <v>0</v>
      </c>
      <c r="M87" s="183"/>
      <c r="N87" s="182"/>
    </row>
    <row r="88" spans="1:14" ht="13.8">
      <c r="A88" s="252"/>
      <c r="B88" s="253"/>
      <c r="C88" s="254" t="s">
        <v>143</v>
      </c>
      <c r="D88" s="254"/>
      <c r="E88" s="254"/>
      <c r="F88" s="232"/>
      <c r="G88" s="233"/>
      <c r="H88" s="234"/>
      <c r="I88" s="209"/>
      <c r="J88" s="209" t="s">
        <v>139</v>
      </c>
      <c r="K88" s="209"/>
      <c r="L88" s="182">
        <f t="shared" si="2"/>
        <v>0</v>
      </c>
      <c r="M88" s="183"/>
      <c r="N88" s="182"/>
    </row>
    <row r="89" spans="1:14" ht="13.8">
      <c r="A89" s="252"/>
      <c r="B89" s="253"/>
      <c r="C89" s="254" t="s">
        <v>144</v>
      </c>
      <c r="D89" s="254"/>
      <c r="E89" s="254"/>
      <c r="F89" s="232"/>
      <c r="G89" s="233"/>
      <c r="H89" s="234"/>
      <c r="I89" s="209"/>
      <c r="J89" s="209" t="s">
        <v>139</v>
      </c>
      <c r="K89" s="209"/>
      <c r="L89" s="182">
        <f t="shared" si="2"/>
        <v>0</v>
      </c>
      <c r="M89" s="183"/>
      <c r="N89" s="182"/>
    </row>
    <row r="90" spans="1:14" ht="13.8">
      <c r="A90" s="252"/>
      <c r="B90" s="253"/>
      <c r="C90" s="254" t="s">
        <v>145</v>
      </c>
      <c r="D90" s="254"/>
      <c r="E90" s="254"/>
      <c r="F90" s="232"/>
      <c r="G90" s="233"/>
      <c r="H90" s="234"/>
      <c r="I90" s="209"/>
      <c r="J90" s="209" t="s">
        <v>139</v>
      </c>
      <c r="K90" s="209"/>
      <c r="L90" s="182">
        <f t="shared" si="2"/>
        <v>0</v>
      </c>
      <c r="M90" s="183"/>
      <c r="N90" s="182"/>
    </row>
    <row r="91" spans="1:14" ht="13.8">
      <c r="A91" s="252"/>
      <c r="B91" s="253"/>
      <c r="C91" s="254" t="s">
        <v>146</v>
      </c>
      <c r="D91" s="254"/>
      <c r="E91" s="254"/>
      <c r="F91" s="232"/>
      <c r="G91" s="233"/>
      <c r="H91" s="234"/>
      <c r="I91" s="209"/>
      <c r="J91" s="209" t="s">
        <v>139</v>
      </c>
      <c r="K91" s="209"/>
      <c r="L91" s="182">
        <f t="shared" si="2"/>
        <v>0</v>
      </c>
      <c r="M91" s="183"/>
      <c r="N91" s="182"/>
    </row>
    <row r="92" spans="1:14" ht="13.8">
      <c r="A92" s="252"/>
      <c r="B92" s="253"/>
      <c r="C92" s="254" t="s">
        <v>147</v>
      </c>
      <c r="D92" s="254"/>
      <c r="E92" s="254"/>
      <c r="F92" s="232"/>
      <c r="G92" s="233"/>
      <c r="H92" s="234"/>
      <c r="I92" s="209"/>
      <c r="J92" s="209" t="s">
        <v>139</v>
      </c>
      <c r="K92" s="209"/>
      <c r="L92" s="182">
        <f t="shared" si="2"/>
        <v>0</v>
      </c>
      <c r="M92" s="183"/>
      <c r="N92" s="182"/>
    </row>
    <row r="93" spans="1:14" ht="13.8">
      <c r="A93" s="252"/>
      <c r="B93" s="253"/>
      <c r="C93" s="259" t="s">
        <v>148</v>
      </c>
      <c r="D93" s="259"/>
      <c r="E93" s="259"/>
      <c r="F93" s="232"/>
      <c r="G93" s="233"/>
      <c r="H93" s="234"/>
      <c r="I93" s="209"/>
      <c r="J93" s="209" t="s">
        <v>139</v>
      </c>
      <c r="K93" s="209"/>
      <c r="L93" s="182">
        <f>F93*I93*K93</f>
        <v>0</v>
      </c>
      <c r="M93" s="183"/>
      <c r="N93" s="182"/>
    </row>
    <row r="94" spans="1:14" ht="13.8">
      <c r="A94" s="252"/>
      <c r="B94" s="253"/>
      <c r="C94" s="259" t="s">
        <v>149</v>
      </c>
      <c r="D94" s="259"/>
      <c r="E94" s="259"/>
      <c r="F94" s="232"/>
      <c r="G94" s="233"/>
      <c r="H94" s="234"/>
      <c r="I94" s="209"/>
      <c r="J94" s="209" t="s">
        <v>139</v>
      </c>
      <c r="K94" s="209"/>
      <c r="L94" s="182">
        <f>F94*I94*K94</f>
        <v>0</v>
      </c>
      <c r="M94" s="183"/>
      <c r="N94" s="182"/>
    </row>
    <row r="95" spans="1:14" ht="13.8">
      <c r="A95" s="252"/>
      <c r="B95" s="253"/>
      <c r="C95" s="259" t="s">
        <v>150</v>
      </c>
      <c r="D95" s="259"/>
      <c r="E95" s="259"/>
      <c r="F95" s="232"/>
      <c r="G95" s="233"/>
      <c r="H95" s="234"/>
      <c r="I95" s="209"/>
      <c r="J95" s="209" t="s">
        <v>139</v>
      </c>
      <c r="K95" s="209"/>
      <c r="L95" s="182">
        <f t="shared" si="2"/>
        <v>0</v>
      </c>
      <c r="M95" s="183"/>
      <c r="N95" s="182"/>
    </row>
    <row r="96" spans="1:14" ht="13.8">
      <c r="A96" s="252"/>
      <c r="B96" s="253"/>
      <c r="C96" s="259" t="s">
        <v>151</v>
      </c>
      <c r="D96" s="259"/>
      <c r="E96" s="259"/>
      <c r="F96" s="232"/>
      <c r="G96" s="233"/>
      <c r="H96" s="234"/>
      <c r="I96" s="209"/>
      <c r="J96" s="209" t="s">
        <v>139</v>
      </c>
      <c r="K96" s="209"/>
      <c r="L96" s="182">
        <f t="shared" si="2"/>
        <v>0</v>
      </c>
      <c r="M96" s="183"/>
      <c r="N96" s="182"/>
    </row>
    <row r="97" spans="1:14" ht="13.8">
      <c r="A97" s="252"/>
      <c r="B97" s="253"/>
      <c r="C97" s="254" t="s">
        <v>152</v>
      </c>
      <c r="D97" s="254"/>
      <c r="E97" s="254"/>
      <c r="F97" s="232"/>
      <c r="G97" s="233"/>
      <c r="H97" s="234"/>
      <c r="I97" s="209"/>
      <c r="J97" s="209" t="s">
        <v>139</v>
      </c>
      <c r="K97" s="209"/>
      <c r="L97" s="182">
        <f t="shared" si="2"/>
        <v>0</v>
      </c>
      <c r="M97" s="183"/>
      <c r="N97" s="182"/>
    </row>
    <row r="98" spans="1:14" ht="13.8">
      <c r="A98" s="252"/>
      <c r="B98" s="253"/>
      <c r="C98" s="254" t="s">
        <v>153</v>
      </c>
      <c r="D98" s="254"/>
      <c r="E98" s="254"/>
      <c r="F98" s="232"/>
      <c r="G98" s="233"/>
      <c r="H98" s="234"/>
      <c r="I98" s="209"/>
      <c r="J98" s="209" t="s">
        <v>139</v>
      </c>
      <c r="K98" s="209"/>
      <c r="L98" s="182">
        <f t="shared" si="2"/>
        <v>0</v>
      </c>
      <c r="M98" s="183"/>
      <c r="N98" s="182"/>
    </row>
    <row r="99" spans="1:14" ht="13.8">
      <c r="A99" s="260"/>
      <c r="B99" s="261"/>
      <c r="C99" s="211" t="s">
        <v>307</v>
      </c>
      <c r="D99" s="211"/>
      <c r="E99" s="211"/>
      <c r="F99" s="235"/>
      <c r="G99" s="236"/>
      <c r="H99" s="237"/>
      <c r="I99" s="215"/>
      <c r="J99" s="215"/>
      <c r="K99" s="215"/>
      <c r="L99" s="190">
        <f>SUM(L74:L98)*0.05</f>
        <v>0</v>
      </c>
      <c r="M99" s="191"/>
      <c r="N99" s="190"/>
    </row>
    <row r="100" spans="1:14">
      <c r="A100" s="262"/>
      <c r="B100" s="263"/>
      <c r="C100" s="264" t="s">
        <v>308</v>
      </c>
      <c r="D100" s="265"/>
      <c r="E100" s="265"/>
      <c r="F100" s="265"/>
      <c r="G100" s="265"/>
      <c r="H100" s="265"/>
      <c r="I100" s="265"/>
      <c r="J100" s="265"/>
      <c r="K100" s="266"/>
      <c r="L100" s="267">
        <f>SUM(L74:L99)</f>
        <v>0</v>
      </c>
      <c r="M100" s="268"/>
      <c r="N100" s="267"/>
    </row>
    <row r="101" spans="1:14" ht="13.8">
      <c r="A101" s="142" t="s">
        <v>127</v>
      </c>
      <c r="B101" s="142"/>
      <c r="C101" s="142" t="s">
        <v>309</v>
      </c>
      <c r="D101" s="142"/>
      <c r="E101" s="142"/>
      <c r="F101" s="143" t="s">
        <v>310</v>
      </c>
      <c r="G101" s="144"/>
      <c r="H101" s="145"/>
      <c r="I101" s="147" t="s">
        <v>73</v>
      </c>
      <c r="J101" s="147" t="s">
        <v>74</v>
      </c>
      <c r="K101" s="146" t="s">
        <v>105</v>
      </c>
      <c r="L101" s="147" t="s">
        <v>75</v>
      </c>
      <c r="M101" s="148"/>
      <c r="N101" s="147" t="s">
        <v>76</v>
      </c>
    </row>
    <row r="102" spans="1:14" ht="13.8">
      <c r="A102" s="249" t="s">
        <v>154</v>
      </c>
      <c r="B102" s="269"/>
      <c r="C102" s="270" t="s">
        <v>155</v>
      </c>
      <c r="D102" s="270"/>
      <c r="E102" s="270"/>
      <c r="F102" s="226"/>
      <c r="G102" s="227"/>
      <c r="H102" s="228"/>
      <c r="I102" s="205"/>
      <c r="J102" s="205" t="s">
        <v>130</v>
      </c>
      <c r="K102" s="205"/>
      <c r="L102" s="179">
        <f t="shared" ref="L102:L127" si="3">F102*I102*K102</f>
        <v>0</v>
      </c>
      <c r="M102" s="180"/>
      <c r="N102" s="179"/>
    </row>
    <row r="103" spans="1:14" ht="13.8">
      <c r="A103" s="271"/>
      <c r="B103" s="272"/>
      <c r="C103" s="254" t="s">
        <v>156</v>
      </c>
      <c r="D103" s="254"/>
      <c r="E103" s="254"/>
      <c r="F103" s="232"/>
      <c r="G103" s="233"/>
      <c r="H103" s="234"/>
      <c r="I103" s="209"/>
      <c r="J103" s="209" t="s">
        <v>130</v>
      </c>
      <c r="K103" s="209"/>
      <c r="L103" s="182">
        <f t="shared" si="3"/>
        <v>0</v>
      </c>
      <c r="M103" s="183"/>
      <c r="N103" s="182"/>
    </row>
    <row r="104" spans="1:14" ht="13.8">
      <c r="A104" s="271"/>
      <c r="B104" s="272"/>
      <c r="C104" s="254" t="s">
        <v>157</v>
      </c>
      <c r="D104" s="254"/>
      <c r="E104" s="254"/>
      <c r="F104" s="232"/>
      <c r="G104" s="233"/>
      <c r="H104" s="234"/>
      <c r="I104" s="209"/>
      <c r="J104" s="209" t="s">
        <v>130</v>
      </c>
      <c r="K104" s="209"/>
      <c r="L104" s="182">
        <f t="shared" si="3"/>
        <v>0</v>
      </c>
      <c r="M104" s="183"/>
      <c r="N104" s="182"/>
    </row>
    <row r="105" spans="1:14" ht="13.8">
      <c r="A105" s="271"/>
      <c r="B105" s="272"/>
      <c r="C105" s="254" t="s">
        <v>158</v>
      </c>
      <c r="D105" s="254"/>
      <c r="E105" s="254"/>
      <c r="F105" s="232"/>
      <c r="G105" s="233"/>
      <c r="H105" s="234"/>
      <c r="I105" s="209"/>
      <c r="J105" s="209" t="s">
        <v>130</v>
      </c>
      <c r="K105" s="209"/>
      <c r="L105" s="182">
        <f t="shared" si="3"/>
        <v>0</v>
      </c>
      <c r="M105" s="183"/>
      <c r="N105" s="182"/>
    </row>
    <row r="106" spans="1:14" ht="13.8">
      <c r="A106" s="271"/>
      <c r="B106" s="272"/>
      <c r="C106" s="254" t="s">
        <v>159</v>
      </c>
      <c r="D106" s="254"/>
      <c r="E106" s="254"/>
      <c r="F106" s="232"/>
      <c r="G106" s="233"/>
      <c r="H106" s="234"/>
      <c r="I106" s="209"/>
      <c r="J106" s="209" t="s">
        <v>130</v>
      </c>
      <c r="K106" s="209"/>
      <c r="L106" s="182">
        <f t="shared" si="3"/>
        <v>0</v>
      </c>
      <c r="M106" s="183"/>
      <c r="N106" s="182"/>
    </row>
    <row r="107" spans="1:14" ht="13.8">
      <c r="A107" s="271"/>
      <c r="B107" s="272"/>
      <c r="C107" s="254" t="s">
        <v>160</v>
      </c>
      <c r="D107" s="254"/>
      <c r="E107" s="254"/>
      <c r="F107" s="232"/>
      <c r="G107" s="233"/>
      <c r="H107" s="234"/>
      <c r="I107" s="209"/>
      <c r="J107" s="209" t="s">
        <v>130</v>
      </c>
      <c r="K107" s="209"/>
      <c r="L107" s="182">
        <f t="shared" si="3"/>
        <v>0</v>
      </c>
      <c r="M107" s="183"/>
      <c r="N107" s="182"/>
    </row>
    <row r="108" spans="1:14" ht="13.8">
      <c r="A108" s="271"/>
      <c r="B108" s="272"/>
      <c r="C108" s="254" t="s">
        <v>161</v>
      </c>
      <c r="D108" s="254"/>
      <c r="E108" s="254"/>
      <c r="F108" s="232"/>
      <c r="G108" s="233"/>
      <c r="H108" s="234"/>
      <c r="I108" s="209"/>
      <c r="J108" s="209" t="s">
        <v>130</v>
      </c>
      <c r="K108" s="209"/>
      <c r="L108" s="182">
        <f t="shared" si="3"/>
        <v>0</v>
      </c>
      <c r="M108" s="183"/>
      <c r="N108" s="182"/>
    </row>
    <row r="109" spans="1:14" ht="13.8">
      <c r="A109" s="271"/>
      <c r="B109" s="272"/>
      <c r="C109" s="254" t="s">
        <v>162</v>
      </c>
      <c r="D109" s="254"/>
      <c r="E109" s="254"/>
      <c r="F109" s="232"/>
      <c r="G109" s="233"/>
      <c r="H109" s="234"/>
      <c r="I109" s="209"/>
      <c r="J109" s="209" t="s">
        <v>130</v>
      </c>
      <c r="K109" s="209"/>
      <c r="L109" s="182">
        <f t="shared" si="3"/>
        <v>0</v>
      </c>
      <c r="M109" s="183"/>
      <c r="N109" s="182"/>
    </row>
    <row r="110" spans="1:14" ht="13.8">
      <c r="A110" s="271"/>
      <c r="B110" s="272"/>
      <c r="C110" s="254" t="s">
        <v>311</v>
      </c>
      <c r="D110" s="254"/>
      <c r="E110" s="254"/>
      <c r="F110" s="232"/>
      <c r="G110" s="233"/>
      <c r="H110" s="234"/>
      <c r="I110" s="209"/>
      <c r="J110" s="209" t="s">
        <v>130</v>
      </c>
      <c r="K110" s="209"/>
      <c r="L110" s="182">
        <f t="shared" si="3"/>
        <v>0</v>
      </c>
      <c r="M110" s="183"/>
      <c r="N110" s="182"/>
    </row>
    <row r="111" spans="1:14" ht="13.8">
      <c r="A111" s="271"/>
      <c r="B111" s="272"/>
      <c r="C111" s="254" t="s">
        <v>312</v>
      </c>
      <c r="D111" s="254"/>
      <c r="E111" s="254"/>
      <c r="F111" s="232"/>
      <c r="G111" s="233"/>
      <c r="H111" s="234"/>
      <c r="I111" s="209"/>
      <c r="J111" s="209" t="s">
        <v>130</v>
      </c>
      <c r="K111" s="209"/>
      <c r="L111" s="182">
        <f t="shared" si="3"/>
        <v>0</v>
      </c>
      <c r="M111" s="183"/>
      <c r="N111" s="182"/>
    </row>
    <row r="112" spans="1:14" ht="13.8">
      <c r="A112" s="271"/>
      <c r="B112" s="272"/>
      <c r="C112" s="254" t="s">
        <v>163</v>
      </c>
      <c r="D112" s="254"/>
      <c r="E112" s="254"/>
      <c r="F112" s="232"/>
      <c r="G112" s="233"/>
      <c r="H112" s="234"/>
      <c r="I112" s="209"/>
      <c r="J112" s="209" t="s">
        <v>130</v>
      </c>
      <c r="K112" s="209"/>
      <c r="L112" s="182">
        <f t="shared" si="3"/>
        <v>0</v>
      </c>
      <c r="M112" s="183"/>
      <c r="N112" s="182"/>
    </row>
    <row r="113" spans="1:14" ht="13.8">
      <c r="A113" s="271"/>
      <c r="B113" s="272"/>
      <c r="C113" s="254" t="s">
        <v>164</v>
      </c>
      <c r="D113" s="254"/>
      <c r="E113" s="254"/>
      <c r="F113" s="232"/>
      <c r="G113" s="233"/>
      <c r="H113" s="234"/>
      <c r="I113" s="209"/>
      <c r="J113" s="209" t="s">
        <v>130</v>
      </c>
      <c r="K113" s="209"/>
      <c r="L113" s="182">
        <f t="shared" si="3"/>
        <v>0</v>
      </c>
      <c r="M113" s="183"/>
      <c r="N113" s="182"/>
    </row>
    <row r="114" spans="1:14" ht="13.8">
      <c r="A114" s="271"/>
      <c r="B114" s="272"/>
      <c r="C114" s="254" t="s">
        <v>165</v>
      </c>
      <c r="D114" s="254"/>
      <c r="E114" s="254"/>
      <c r="F114" s="232"/>
      <c r="G114" s="233"/>
      <c r="H114" s="234"/>
      <c r="I114" s="209"/>
      <c r="J114" s="209" t="s">
        <v>130</v>
      </c>
      <c r="K114" s="209"/>
      <c r="L114" s="182">
        <f t="shared" si="3"/>
        <v>0</v>
      </c>
      <c r="M114" s="183"/>
      <c r="N114" s="182"/>
    </row>
    <row r="115" spans="1:14" ht="13.8">
      <c r="A115" s="271"/>
      <c r="B115" s="272"/>
      <c r="C115" s="254" t="s">
        <v>166</v>
      </c>
      <c r="D115" s="254"/>
      <c r="E115" s="254"/>
      <c r="F115" s="232"/>
      <c r="G115" s="233"/>
      <c r="H115" s="234"/>
      <c r="I115" s="209"/>
      <c r="J115" s="209" t="s">
        <v>130</v>
      </c>
      <c r="K115" s="209"/>
      <c r="L115" s="182">
        <f t="shared" si="3"/>
        <v>0</v>
      </c>
      <c r="M115" s="183"/>
      <c r="N115" s="182"/>
    </row>
    <row r="116" spans="1:14" ht="13.8">
      <c r="A116" s="271"/>
      <c r="B116" s="272"/>
      <c r="C116" s="254" t="s">
        <v>167</v>
      </c>
      <c r="D116" s="254"/>
      <c r="E116" s="254"/>
      <c r="F116" s="232"/>
      <c r="G116" s="233"/>
      <c r="H116" s="234"/>
      <c r="I116" s="209"/>
      <c r="J116" s="209" t="s">
        <v>130</v>
      </c>
      <c r="K116" s="209"/>
      <c r="L116" s="182">
        <f t="shared" si="3"/>
        <v>0</v>
      </c>
      <c r="M116" s="183"/>
      <c r="N116" s="182"/>
    </row>
    <row r="117" spans="1:14" ht="13.8">
      <c r="A117" s="271"/>
      <c r="B117" s="272"/>
      <c r="C117" s="254" t="s">
        <v>168</v>
      </c>
      <c r="D117" s="254"/>
      <c r="E117" s="254"/>
      <c r="F117" s="232"/>
      <c r="G117" s="233"/>
      <c r="H117" s="234"/>
      <c r="I117" s="209"/>
      <c r="J117" s="209" t="s">
        <v>130</v>
      </c>
      <c r="K117" s="209"/>
      <c r="L117" s="182">
        <f t="shared" si="3"/>
        <v>0</v>
      </c>
      <c r="M117" s="183"/>
      <c r="N117" s="182"/>
    </row>
    <row r="118" spans="1:14" ht="13.8">
      <c r="A118" s="271"/>
      <c r="B118" s="272"/>
      <c r="C118" s="254" t="s">
        <v>169</v>
      </c>
      <c r="D118" s="254"/>
      <c r="E118" s="254"/>
      <c r="F118" s="232"/>
      <c r="G118" s="233"/>
      <c r="H118" s="234"/>
      <c r="I118" s="209"/>
      <c r="J118" s="209" t="s">
        <v>130</v>
      </c>
      <c r="K118" s="209"/>
      <c r="L118" s="182">
        <f t="shared" si="3"/>
        <v>0</v>
      </c>
      <c r="M118" s="183"/>
      <c r="N118" s="182"/>
    </row>
    <row r="119" spans="1:14" ht="13.8">
      <c r="A119" s="271"/>
      <c r="B119" s="272"/>
      <c r="C119" s="254" t="s">
        <v>170</v>
      </c>
      <c r="D119" s="254"/>
      <c r="E119" s="254"/>
      <c r="F119" s="232"/>
      <c r="G119" s="233"/>
      <c r="H119" s="234"/>
      <c r="I119" s="209"/>
      <c r="J119" s="209" t="s">
        <v>130</v>
      </c>
      <c r="K119" s="209"/>
      <c r="L119" s="182">
        <f t="shared" si="3"/>
        <v>0</v>
      </c>
      <c r="M119" s="183"/>
      <c r="N119" s="182"/>
    </row>
    <row r="120" spans="1:14" ht="13.8">
      <c r="A120" s="271"/>
      <c r="B120" s="272"/>
      <c r="C120" s="254" t="s">
        <v>171</v>
      </c>
      <c r="D120" s="254"/>
      <c r="E120" s="254"/>
      <c r="F120" s="232"/>
      <c r="G120" s="233"/>
      <c r="H120" s="234"/>
      <c r="I120" s="209"/>
      <c r="J120" s="209" t="s">
        <v>130</v>
      </c>
      <c r="K120" s="209"/>
      <c r="L120" s="182">
        <f t="shared" si="3"/>
        <v>0</v>
      </c>
      <c r="M120" s="183"/>
      <c r="N120" s="182"/>
    </row>
    <row r="121" spans="1:14" ht="13.8">
      <c r="A121" s="271"/>
      <c r="B121" s="272"/>
      <c r="C121" s="254" t="s">
        <v>172</v>
      </c>
      <c r="D121" s="254"/>
      <c r="E121" s="254"/>
      <c r="F121" s="232"/>
      <c r="G121" s="233"/>
      <c r="H121" s="234"/>
      <c r="I121" s="209"/>
      <c r="J121" s="209" t="s">
        <v>130</v>
      </c>
      <c r="K121" s="209"/>
      <c r="L121" s="182">
        <f t="shared" si="3"/>
        <v>0</v>
      </c>
      <c r="M121" s="183"/>
      <c r="N121" s="182"/>
    </row>
    <row r="122" spans="1:14" ht="13.8">
      <c r="A122" s="271"/>
      <c r="B122" s="272"/>
      <c r="C122" s="254" t="s">
        <v>313</v>
      </c>
      <c r="D122" s="254"/>
      <c r="E122" s="254"/>
      <c r="F122" s="232"/>
      <c r="G122" s="233"/>
      <c r="H122" s="234"/>
      <c r="I122" s="209"/>
      <c r="J122" s="209" t="s">
        <v>130</v>
      </c>
      <c r="K122" s="209"/>
      <c r="L122" s="182">
        <f t="shared" si="3"/>
        <v>0</v>
      </c>
      <c r="M122" s="183"/>
      <c r="N122" s="182"/>
    </row>
    <row r="123" spans="1:14" ht="13.8">
      <c r="A123" s="271"/>
      <c r="B123" s="272"/>
      <c r="C123" s="259" t="s">
        <v>173</v>
      </c>
      <c r="D123" s="259"/>
      <c r="E123" s="259"/>
      <c r="F123" s="232"/>
      <c r="G123" s="233"/>
      <c r="H123" s="234"/>
      <c r="I123" s="209"/>
      <c r="J123" s="209" t="s">
        <v>130</v>
      </c>
      <c r="K123" s="209"/>
      <c r="L123" s="182">
        <f t="shared" si="3"/>
        <v>0</v>
      </c>
      <c r="M123" s="183"/>
      <c r="N123" s="182"/>
    </row>
    <row r="124" spans="1:14" ht="13.8">
      <c r="A124" s="271"/>
      <c r="B124" s="272"/>
      <c r="C124" s="259" t="s">
        <v>314</v>
      </c>
      <c r="D124" s="259"/>
      <c r="E124" s="259"/>
      <c r="F124" s="232"/>
      <c r="G124" s="233"/>
      <c r="H124" s="234"/>
      <c r="I124" s="209"/>
      <c r="J124" s="209" t="s">
        <v>174</v>
      </c>
      <c r="K124" s="209"/>
      <c r="L124" s="182">
        <f t="shared" si="3"/>
        <v>0</v>
      </c>
      <c r="M124" s="183"/>
      <c r="N124" s="182"/>
    </row>
    <row r="125" spans="1:14" ht="13.8">
      <c r="A125" s="271"/>
      <c r="B125" s="272"/>
      <c r="C125" s="259" t="s">
        <v>315</v>
      </c>
      <c r="D125" s="259"/>
      <c r="E125" s="259"/>
      <c r="F125" s="232"/>
      <c r="G125" s="233"/>
      <c r="H125" s="234"/>
      <c r="I125" s="209"/>
      <c r="J125" s="209" t="s">
        <v>174</v>
      </c>
      <c r="K125" s="209"/>
      <c r="L125" s="182">
        <f t="shared" si="3"/>
        <v>0</v>
      </c>
      <c r="M125" s="183"/>
      <c r="N125" s="182"/>
    </row>
    <row r="126" spans="1:14" ht="13.8">
      <c r="A126" s="271"/>
      <c r="B126" s="272"/>
      <c r="C126" s="259" t="s">
        <v>175</v>
      </c>
      <c r="D126" s="259"/>
      <c r="E126" s="259"/>
      <c r="F126" s="273"/>
      <c r="G126" s="274"/>
      <c r="H126" s="275"/>
      <c r="I126" s="209"/>
      <c r="J126" s="209" t="s">
        <v>176</v>
      </c>
      <c r="K126" s="209"/>
      <c r="L126" s="182">
        <f>F126*I126*K126</f>
        <v>0</v>
      </c>
      <c r="M126" s="183"/>
      <c r="N126" s="182"/>
    </row>
    <row r="127" spans="1:14" ht="13.8">
      <c r="A127" s="276"/>
      <c r="B127" s="277"/>
      <c r="C127" s="278" t="s">
        <v>177</v>
      </c>
      <c r="D127" s="278"/>
      <c r="E127" s="278"/>
      <c r="F127" s="242"/>
      <c r="G127" s="243"/>
      <c r="H127" s="244"/>
      <c r="I127" s="215"/>
      <c r="J127" s="215" t="s">
        <v>105</v>
      </c>
      <c r="K127" s="215"/>
      <c r="L127" s="190">
        <f t="shared" si="3"/>
        <v>0</v>
      </c>
      <c r="M127" s="191"/>
      <c r="N127" s="190"/>
    </row>
    <row r="128" spans="1:14">
      <c r="A128" s="262"/>
      <c r="B128" s="263"/>
      <c r="C128" s="264" t="s">
        <v>316</v>
      </c>
      <c r="D128" s="265"/>
      <c r="E128" s="265"/>
      <c r="F128" s="265"/>
      <c r="G128" s="265"/>
      <c r="H128" s="265"/>
      <c r="I128" s="265"/>
      <c r="J128" s="265"/>
      <c r="K128" s="266"/>
      <c r="L128" s="267">
        <f>SUM(L102:L127)</f>
        <v>0</v>
      </c>
      <c r="M128" s="279"/>
      <c r="N128" s="267"/>
    </row>
    <row r="129" spans="1:14" ht="13.8">
      <c r="A129" s="280"/>
      <c r="B129" s="280"/>
      <c r="C129" s="281"/>
      <c r="D129" s="281"/>
      <c r="E129" s="281"/>
      <c r="F129" s="282"/>
      <c r="G129" s="282"/>
      <c r="H129" s="283"/>
      <c r="I129" s="283"/>
      <c r="J129" s="283"/>
      <c r="K129" s="284"/>
      <c r="L129" s="285"/>
      <c r="M129" s="286"/>
      <c r="N129" s="285"/>
    </row>
    <row r="130" spans="1:14" ht="13.8">
      <c r="A130" s="249" t="s">
        <v>178</v>
      </c>
      <c r="B130" s="250"/>
      <c r="C130" s="177" t="s">
        <v>179</v>
      </c>
      <c r="D130" s="177"/>
      <c r="E130" s="177"/>
      <c r="F130" s="226"/>
      <c r="G130" s="227"/>
      <c r="H130" s="228"/>
      <c r="I130" s="205"/>
      <c r="J130" s="205" t="s">
        <v>130</v>
      </c>
      <c r="K130" s="205"/>
      <c r="L130" s="179">
        <f t="shared" ref="L130:L153" si="4">F130*I130*K130</f>
        <v>0</v>
      </c>
      <c r="M130" s="180"/>
      <c r="N130" s="179"/>
    </row>
    <row r="131" spans="1:14" ht="13.8">
      <c r="A131" s="252"/>
      <c r="B131" s="253"/>
      <c r="C131" s="181" t="s">
        <v>180</v>
      </c>
      <c r="D131" s="181"/>
      <c r="E131" s="181"/>
      <c r="F131" s="232"/>
      <c r="G131" s="233"/>
      <c r="H131" s="234"/>
      <c r="I131" s="209"/>
      <c r="J131" s="209" t="s">
        <v>130</v>
      </c>
      <c r="K131" s="209"/>
      <c r="L131" s="182">
        <f t="shared" si="4"/>
        <v>0</v>
      </c>
      <c r="M131" s="183"/>
      <c r="N131" s="182"/>
    </row>
    <row r="132" spans="1:14" ht="13.8">
      <c r="A132" s="252"/>
      <c r="B132" s="253"/>
      <c r="C132" s="181" t="s">
        <v>317</v>
      </c>
      <c r="D132" s="181"/>
      <c r="E132" s="181"/>
      <c r="F132" s="232"/>
      <c r="G132" s="233"/>
      <c r="H132" s="234"/>
      <c r="I132" s="209"/>
      <c r="J132" s="209" t="s">
        <v>130</v>
      </c>
      <c r="K132" s="209"/>
      <c r="L132" s="182">
        <f t="shared" si="4"/>
        <v>0</v>
      </c>
      <c r="M132" s="183"/>
      <c r="N132" s="182"/>
    </row>
    <row r="133" spans="1:14" ht="13.8">
      <c r="A133" s="252"/>
      <c r="B133" s="253"/>
      <c r="C133" s="181" t="s">
        <v>181</v>
      </c>
      <c r="D133" s="181"/>
      <c r="E133" s="181"/>
      <c r="F133" s="232"/>
      <c r="G133" s="233"/>
      <c r="H133" s="234"/>
      <c r="I133" s="209"/>
      <c r="J133" s="209" t="s">
        <v>130</v>
      </c>
      <c r="K133" s="209"/>
      <c r="L133" s="182">
        <f t="shared" si="4"/>
        <v>0</v>
      </c>
      <c r="M133" s="183"/>
      <c r="N133" s="182"/>
    </row>
    <row r="134" spans="1:14" ht="13.8">
      <c r="A134" s="252"/>
      <c r="B134" s="253"/>
      <c r="C134" s="181" t="s">
        <v>182</v>
      </c>
      <c r="D134" s="181"/>
      <c r="E134" s="181"/>
      <c r="F134" s="232"/>
      <c r="G134" s="233"/>
      <c r="H134" s="234"/>
      <c r="I134" s="209"/>
      <c r="J134" s="209" t="s">
        <v>118</v>
      </c>
      <c r="K134" s="209"/>
      <c r="L134" s="182">
        <f t="shared" si="4"/>
        <v>0</v>
      </c>
      <c r="M134" s="183"/>
      <c r="N134" s="182"/>
    </row>
    <row r="135" spans="1:14" ht="13.8">
      <c r="A135" s="252"/>
      <c r="B135" s="253"/>
      <c r="C135" s="241" t="s">
        <v>183</v>
      </c>
      <c r="D135" s="241"/>
      <c r="E135" s="241"/>
      <c r="F135" s="232"/>
      <c r="G135" s="233"/>
      <c r="H135" s="234"/>
      <c r="I135" s="209"/>
      <c r="J135" s="209" t="s">
        <v>130</v>
      </c>
      <c r="K135" s="209"/>
      <c r="L135" s="182">
        <f t="shared" si="4"/>
        <v>0</v>
      </c>
      <c r="M135" s="183"/>
      <c r="N135" s="182"/>
    </row>
    <row r="136" spans="1:14" ht="13.8">
      <c r="A136" s="252"/>
      <c r="B136" s="253"/>
      <c r="C136" s="241" t="s">
        <v>184</v>
      </c>
      <c r="D136" s="241"/>
      <c r="E136" s="241"/>
      <c r="F136" s="232"/>
      <c r="G136" s="233"/>
      <c r="H136" s="234"/>
      <c r="I136" s="209"/>
      <c r="J136" s="209" t="s">
        <v>130</v>
      </c>
      <c r="K136" s="209"/>
      <c r="L136" s="182">
        <f t="shared" si="4"/>
        <v>0</v>
      </c>
      <c r="M136" s="183"/>
      <c r="N136" s="182"/>
    </row>
    <row r="137" spans="1:14" ht="13.8">
      <c r="A137" s="252"/>
      <c r="B137" s="253"/>
      <c r="C137" s="241" t="s">
        <v>185</v>
      </c>
      <c r="D137" s="241"/>
      <c r="E137" s="241"/>
      <c r="F137" s="232"/>
      <c r="G137" s="233"/>
      <c r="H137" s="234"/>
      <c r="I137" s="209"/>
      <c r="J137" s="209" t="s">
        <v>130</v>
      </c>
      <c r="K137" s="209"/>
      <c r="L137" s="182">
        <f t="shared" si="4"/>
        <v>0</v>
      </c>
      <c r="M137" s="183"/>
      <c r="N137" s="182"/>
    </row>
    <row r="138" spans="1:14" ht="13.8">
      <c r="A138" s="252"/>
      <c r="B138" s="253"/>
      <c r="C138" s="181" t="s">
        <v>318</v>
      </c>
      <c r="D138" s="181"/>
      <c r="E138" s="181"/>
      <c r="F138" s="232"/>
      <c r="G138" s="233"/>
      <c r="H138" s="234"/>
      <c r="I138" s="209"/>
      <c r="J138" s="209" t="s">
        <v>130</v>
      </c>
      <c r="K138" s="209"/>
      <c r="L138" s="182">
        <f t="shared" si="4"/>
        <v>0</v>
      </c>
      <c r="M138" s="183"/>
      <c r="N138" s="182"/>
    </row>
    <row r="139" spans="1:14" ht="13.8">
      <c r="A139" s="252"/>
      <c r="B139" s="253"/>
      <c r="C139" s="241" t="s">
        <v>186</v>
      </c>
      <c r="D139" s="241"/>
      <c r="E139" s="241"/>
      <c r="F139" s="232"/>
      <c r="G139" s="233"/>
      <c r="H139" s="234"/>
      <c r="I139" s="209"/>
      <c r="J139" s="209" t="s">
        <v>130</v>
      </c>
      <c r="K139" s="209"/>
      <c r="L139" s="182">
        <f t="shared" si="4"/>
        <v>0</v>
      </c>
      <c r="M139" s="183"/>
      <c r="N139" s="182"/>
    </row>
    <row r="140" spans="1:14" ht="13.8">
      <c r="A140" s="252"/>
      <c r="B140" s="253"/>
      <c r="C140" s="181" t="s">
        <v>319</v>
      </c>
      <c r="D140" s="181"/>
      <c r="E140" s="181"/>
      <c r="F140" s="232"/>
      <c r="G140" s="233"/>
      <c r="H140" s="234"/>
      <c r="I140" s="209"/>
      <c r="J140" s="209" t="s">
        <v>130</v>
      </c>
      <c r="K140" s="209"/>
      <c r="L140" s="182">
        <f t="shared" si="4"/>
        <v>0</v>
      </c>
      <c r="M140" s="183"/>
      <c r="N140" s="182"/>
    </row>
    <row r="141" spans="1:14" ht="13.8">
      <c r="A141" s="252"/>
      <c r="B141" s="253"/>
      <c r="C141" s="181" t="s">
        <v>320</v>
      </c>
      <c r="D141" s="181"/>
      <c r="E141" s="181"/>
      <c r="F141" s="232"/>
      <c r="G141" s="233"/>
      <c r="H141" s="234"/>
      <c r="I141" s="209"/>
      <c r="J141" s="209" t="s">
        <v>130</v>
      </c>
      <c r="K141" s="209"/>
      <c r="L141" s="182">
        <f t="shared" si="4"/>
        <v>0</v>
      </c>
      <c r="M141" s="183"/>
      <c r="N141" s="182"/>
    </row>
    <row r="142" spans="1:14" ht="13.8">
      <c r="A142" s="252"/>
      <c r="B142" s="253"/>
      <c r="C142" s="181" t="s">
        <v>321</v>
      </c>
      <c r="D142" s="181"/>
      <c r="E142" s="181"/>
      <c r="F142" s="232"/>
      <c r="G142" s="233"/>
      <c r="H142" s="234"/>
      <c r="I142" s="209"/>
      <c r="J142" s="209" t="s">
        <v>130</v>
      </c>
      <c r="K142" s="209"/>
      <c r="L142" s="182">
        <f t="shared" si="4"/>
        <v>0</v>
      </c>
      <c r="M142" s="183"/>
      <c r="N142" s="182"/>
    </row>
    <row r="143" spans="1:14" ht="13.8">
      <c r="A143" s="252"/>
      <c r="B143" s="253"/>
      <c r="C143" s="181" t="s">
        <v>322</v>
      </c>
      <c r="D143" s="181"/>
      <c r="E143" s="181"/>
      <c r="F143" s="232"/>
      <c r="G143" s="233"/>
      <c r="H143" s="234"/>
      <c r="I143" s="209"/>
      <c r="J143" s="209" t="s">
        <v>130</v>
      </c>
      <c r="K143" s="209"/>
      <c r="L143" s="182">
        <f t="shared" si="4"/>
        <v>0</v>
      </c>
      <c r="M143" s="183"/>
      <c r="N143" s="182"/>
    </row>
    <row r="144" spans="1:14" ht="13.8">
      <c r="A144" s="252"/>
      <c r="B144" s="253"/>
      <c r="C144" s="181" t="s">
        <v>323</v>
      </c>
      <c r="D144" s="181"/>
      <c r="E144" s="181"/>
      <c r="F144" s="232"/>
      <c r="G144" s="233"/>
      <c r="H144" s="234"/>
      <c r="I144" s="209"/>
      <c r="J144" s="209" t="s">
        <v>130</v>
      </c>
      <c r="K144" s="209"/>
      <c r="L144" s="182">
        <f t="shared" si="4"/>
        <v>0</v>
      </c>
      <c r="M144" s="183"/>
      <c r="N144" s="182"/>
    </row>
    <row r="145" spans="1:14" ht="13.8">
      <c r="A145" s="252"/>
      <c r="B145" s="253"/>
      <c r="C145" s="181" t="s">
        <v>324</v>
      </c>
      <c r="D145" s="181"/>
      <c r="E145" s="181"/>
      <c r="F145" s="232"/>
      <c r="G145" s="233"/>
      <c r="H145" s="234"/>
      <c r="I145" s="209"/>
      <c r="J145" s="209" t="s">
        <v>130</v>
      </c>
      <c r="K145" s="209"/>
      <c r="L145" s="182">
        <f t="shared" si="4"/>
        <v>0</v>
      </c>
      <c r="M145" s="183"/>
      <c r="N145" s="182"/>
    </row>
    <row r="146" spans="1:14" ht="13.8">
      <c r="A146" s="252"/>
      <c r="B146" s="253"/>
      <c r="C146" s="181" t="s">
        <v>325</v>
      </c>
      <c r="D146" s="181"/>
      <c r="E146" s="181"/>
      <c r="F146" s="232"/>
      <c r="G146" s="233"/>
      <c r="H146" s="234"/>
      <c r="I146" s="209"/>
      <c r="J146" s="209" t="s">
        <v>130</v>
      </c>
      <c r="K146" s="209"/>
      <c r="L146" s="182">
        <f t="shared" si="4"/>
        <v>0</v>
      </c>
      <c r="M146" s="183"/>
      <c r="N146" s="182"/>
    </row>
    <row r="147" spans="1:14" ht="13.8">
      <c r="A147" s="252"/>
      <c r="B147" s="253"/>
      <c r="C147" s="181" t="s">
        <v>187</v>
      </c>
      <c r="D147" s="181"/>
      <c r="E147" s="181"/>
      <c r="F147" s="232"/>
      <c r="G147" s="233"/>
      <c r="H147" s="234"/>
      <c r="I147" s="209"/>
      <c r="J147" s="209" t="s">
        <v>130</v>
      </c>
      <c r="K147" s="209"/>
      <c r="L147" s="182">
        <f t="shared" si="4"/>
        <v>0</v>
      </c>
      <c r="M147" s="183"/>
      <c r="N147" s="182"/>
    </row>
    <row r="148" spans="1:14" ht="13.8">
      <c r="A148" s="252"/>
      <c r="B148" s="253"/>
      <c r="C148" s="181" t="s">
        <v>326</v>
      </c>
      <c r="D148" s="181"/>
      <c r="E148" s="181"/>
      <c r="F148" s="232"/>
      <c r="G148" s="233"/>
      <c r="H148" s="234"/>
      <c r="I148" s="209"/>
      <c r="J148" s="209" t="s">
        <v>130</v>
      </c>
      <c r="K148" s="209"/>
      <c r="L148" s="182">
        <f t="shared" si="4"/>
        <v>0</v>
      </c>
      <c r="M148" s="183"/>
      <c r="N148" s="182"/>
    </row>
    <row r="149" spans="1:14" ht="13.8">
      <c r="A149" s="252"/>
      <c r="B149" s="253"/>
      <c r="C149" s="181"/>
      <c r="D149" s="181"/>
      <c r="E149" s="181"/>
      <c r="F149" s="232"/>
      <c r="G149" s="233"/>
      <c r="H149" s="234"/>
      <c r="I149" s="209"/>
      <c r="J149" s="209" t="s">
        <v>130</v>
      </c>
      <c r="K149" s="209"/>
      <c r="L149" s="182">
        <f t="shared" si="4"/>
        <v>0</v>
      </c>
      <c r="M149" s="183"/>
      <c r="N149" s="182"/>
    </row>
    <row r="150" spans="1:14" ht="13.8">
      <c r="A150" s="252"/>
      <c r="B150" s="253"/>
      <c r="C150" s="181" t="s">
        <v>327</v>
      </c>
      <c r="D150" s="181"/>
      <c r="E150" s="181"/>
      <c r="F150" s="232"/>
      <c r="G150" s="233"/>
      <c r="H150" s="234"/>
      <c r="I150" s="209"/>
      <c r="J150" s="209" t="s">
        <v>130</v>
      </c>
      <c r="K150" s="209"/>
      <c r="L150" s="182">
        <f t="shared" si="4"/>
        <v>0</v>
      </c>
      <c r="M150" s="183"/>
      <c r="N150" s="182"/>
    </row>
    <row r="151" spans="1:14" ht="13.8">
      <c r="A151" s="252"/>
      <c r="B151" s="253"/>
      <c r="C151" s="181" t="s">
        <v>188</v>
      </c>
      <c r="D151" s="181"/>
      <c r="E151" s="181"/>
      <c r="F151" s="273"/>
      <c r="G151" s="274"/>
      <c r="H151" s="275"/>
      <c r="I151" s="209"/>
      <c r="J151" s="209" t="s">
        <v>130</v>
      </c>
      <c r="K151" s="209"/>
      <c r="L151" s="182">
        <f>F151*I151*K151</f>
        <v>0</v>
      </c>
      <c r="M151" s="183"/>
      <c r="N151" s="182"/>
    </row>
    <row r="152" spans="1:14" ht="13.8">
      <c r="A152" s="252"/>
      <c r="B152" s="253"/>
      <c r="C152" s="181" t="s">
        <v>189</v>
      </c>
      <c r="D152" s="181"/>
      <c r="E152" s="181"/>
      <c r="F152" s="273"/>
      <c r="G152" s="274"/>
      <c r="H152" s="275"/>
      <c r="I152" s="209"/>
      <c r="J152" s="209" t="s">
        <v>130</v>
      </c>
      <c r="K152" s="209"/>
      <c r="L152" s="182">
        <f t="shared" si="4"/>
        <v>0</v>
      </c>
      <c r="M152" s="183"/>
      <c r="N152" s="182"/>
    </row>
    <row r="153" spans="1:14" ht="13.8">
      <c r="A153" s="260"/>
      <c r="B153" s="261"/>
      <c r="C153" s="211" t="s">
        <v>190</v>
      </c>
      <c r="D153" s="211"/>
      <c r="E153" s="211"/>
      <c r="F153" s="242"/>
      <c r="G153" s="243"/>
      <c r="H153" s="244"/>
      <c r="I153" s="215"/>
      <c r="J153" s="209" t="s">
        <v>130</v>
      </c>
      <c r="K153" s="215"/>
      <c r="L153" s="190">
        <f t="shared" si="4"/>
        <v>0</v>
      </c>
      <c r="M153" s="191"/>
      <c r="N153" s="190"/>
    </row>
    <row r="154" spans="1:14">
      <c r="A154" s="196"/>
      <c r="B154" s="193"/>
      <c r="C154" s="264" t="s">
        <v>328</v>
      </c>
      <c r="D154" s="265"/>
      <c r="E154" s="265"/>
      <c r="F154" s="265"/>
      <c r="G154" s="265"/>
      <c r="H154" s="265"/>
      <c r="I154" s="265"/>
      <c r="J154" s="265"/>
      <c r="K154" s="266"/>
      <c r="L154" s="287">
        <f>SUM(L130:L153)</f>
        <v>0</v>
      </c>
      <c r="M154" s="288"/>
      <c r="N154" s="289"/>
    </row>
    <row r="155" spans="1:14" ht="13.8" thickBot="1">
      <c r="A155" s="245"/>
      <c r="B155" s="246"/>
      <c r="C155" s="174" t="s">
        <v>329</v>
      </c>
      <c r="D155" s="174"/>
      <c r="E155" s="174"/>
      <c r="F155" s="174"/>
      <c r="G155" s="174"/>
      <c r="H155" s="174"/>
      <c r="I155" s="174"/>
      <c r="J155" s="174"/>
      <c r="K155" s="174"/>
      <c r="L155" s="290">
        <f>SUM(L154,L100,L128)</f>
        <v>0</v>
      </c>
      <c r="M155" s="290">
        <f>SUM(M154,M100,M128)</f>
        <v>0</v>
      </c>
      <c r="N155" s="290">
        <f>SUM(N154,N100,N128)</f>
        <v>0</v>
      </c>
    </row>
    <row r="156" spans="1:14" ht="13.8" thickTop="1">
      <c r="A156" s="291" t="s">
        <v>191</v>
      </c>
      <c r="B156" s="291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</row>
    <row r="157" spans="1:14" ht="13.8">
      <c r="A157" s="292" t="s">
        <v>192</v>
      </c>
      <c r="B157" s="293"/>
      <c r="C157" s="292" t="s">
        <v>330</v>
      </c>
      <c r="D157" s="294"/>
      <c r="E157" s="293"/>
      <c r="F157" s="292" t="s">
        <v>331</v>
      </c>
      <c r="G157" s="294"/>
      <c r="H157" s="294"/>
      <c r="I157" s="294"/>
      <c r="J157" s="294"/>
      <c r="K157" s="293"/>
      <c r="L157" s="295" t="s">
        <v>75</v>
      </c>
      <c r="M157" s="296"/>
      <c r="N157" s="295" t="s">
        <v>76</v>
      </c>
    </row>
    <row r="158" spans="1:14" ht="13.8">
      <c r="A158" s="151" t="s">
        <v>193</v>
      </c>
      <c r="B158" s="151"/>
      <c r="C158" s="177"/>
      <c r="D158" s="177"/>
      <c r="E158" s="177"/>
      <c r="F158" s="297"/>
      <c r="G158" s="297"/>
      <c r="H158" s="297"/>
      <c r="I158" s="297"/>
      <c r="J158" s="297"/>
      <c r="K158" s="297"/>
      <c r="L158" s="179"/>
      <c r="M158" s="180"/>
      <c r="N158" s="179"/>
    </row>
    <row r="159" spans="1:14" ht="13.8">
      <c r="A159" s="151"/>
      <c r="B159" s="151"/>
      <c r="C159" s="181"/>
      <c r="D159" s="181"/>
      <c r="E159" s="181"/>
      <c r="F159" s="298"/>
      <c r="G159" s="299"/>
      <c r="H159" s="299"/>
      <c r="I159" s="299"/>
      <c r="J159" s="299"/>
      <c r="K159" s="300"/>
      <c r="L159" s="182"/>
      <c r="M159" s="183"/>
      <c r="N159" s="182"/>
    </row>
    <row r="160" spans="1:14" ht="13.8">
      <c r="A160" s="151"/>
      <c r="B160" s="151"/>
      <c r="C160" s="181"/>
      <c r="D160" s="181"/>
      <c r="E160" s="181"/>
      <c r="F160" s="301"/>
      <c r="G160" s="301"/>
      <c r="H160" s="301"/>
      <c r="I160" s="301"/>
      <c r="J160" s="301"/>
      <c r="K160" s="301"/>
      <c r="L160" s="182"/>
      <c r="M160" s="183"/>
      <c r="N160" s="182"/>
    </row>
    <row r="161" spans="1:14" ht="13.8">
      <c r="A161" s="151"/>
      <c r="B161" s="151"/>
      <c r="C161" s="181"/>
      <c r="D161" s="181"/>
      <c r="E161" s="181"/>
      <c r="F161" s="301"/>
      <c r="G161" s="301"/>
      <c r="H161" s="301"/>
      <c r="I161" s="301"/>
      <c r="J161" s="301"/>
      <c r="K161" s="301"/>
      <c r="L161" s="182"/>
      <c r="M161" s="183"/>
      <c r="N161" s="182"/>
    </row>
    <row r="162" spans="1:14" ht="13.8">
      <c r="A162" s="151"/>
      <c r="B162" s="151"/>
      <c r="C162" s="181"/>
      <c r="D162" s="181"/>
      <c r="E162" s="181"/>
      <c r="F162" s="301"/>
      <c r="G162" s="301"/>
      <c r="H162" s="301"/>
      <c r="I162" s="301"/>
      <c r="J162" s="301"/>
      <c r="K162" s="301"/>
      <c r="L162" s="182"/>
      <c r="M162" s="183"/>
      <c r="N162" s="182"/>
    </row>
    <row r="163" spans="1:14" ht="13.8">
      <c r="A163" s="151"/>
      <c r="B163" s="151"/>
      <c r="C163" s="181"/>
      <c r="D163" s="181"/>
      <c r="E163" s="181"/>
      <c r="F163" s="301"/>
      <c r="G163" s="301"/>
      <c r="H163" s="301"/>
      <c r="I163" s="301"/>
      <c r="J163" s="301"/>
      <c r="K163" s="301"/>
      <c r="L163" s="182"/>
      <c r="M163" s="183"/>
      <c r="N163" s="182"/>
    </row>
    <row r="164" spans="1:14" ht="13.8">
      <c r="A164" s="151"/>
      <c r="B164" s="151"/>
      <c r="C164" s="302"/>
      <c r="D164" s="303"/>
      <c r="E164" s="304"/>
      <c r="F164" s="305"/>
      <c r="G164" s="306"/>
      <c r="H164" s="306"/>
      <c r="I164" s="306"/>
      <c r="J164" s="306"/>
      <c r="K164" s="307"/>
      <c r="L164" s="182"/>
      <c r="M164" s="183"/>
      <c r="N164" s="182"/>
    </row>
    <row r="165" spans="1:14" ht="13.8">
      <c r="A165" s="151"/>
      <c r="B165" s="151"/>
      <c r="C165" s="308"/>
      <c r="D165" s="309"/>
      <c r="E165" s="310"/>
      <c r="F165" s="305"/>
      <c r="G165" s="306"/>
      <c r="H165" s="306"/>
      <c r="I165" s="306"/>
      <c r="J165" s="306"/>
      <c r="K165" s="307"/>
      <c r="L165" s="182"/>
      <c r="M165" s="183"/>
      <c r="N165" s="182"/>
    </row>
    <row r="166" spans="1:14" ht="13.8">
      <c r="A166" s="151"/>
      <c r="B166" s="151"/>
      <c r="C166" s="308"/>
      <c r="D166" s="309"/>
      <c r="E166" s="310"/>
      <c r="F166" s="305"/>
      <c r="G166" s="306"/>
      <c r="H166" s="306"/>
      <c r="I166" s="306"/>
      <c r="J166" s="306"/>
      <c r="K166" s="307"/>
      <c r="L166" s="182"/>
      <c r="M166" s="183"/>
      <c r="N166" s="182"/>
    </row>
    <row r="167" spans="1:14" ht="13.8">
      <c r="A167" s="151"/>
      <c r="B167" s="151"/>
      <c r="C167" s="308"/>
      <c r="D167" s="309"/>
      <c r="E167" s="310"/>
      <c r="F167" s="305"/>
      <c r="G167" s="306"/>
      <c r="H167" s="306"/>
      <c r="I167" s="306"/>
      <c r="J167" s="306"/>
      <c r="K167" s="307"/>
      <c r="L167" s="182"/>
      <c r="M167" s="183"/>
      <c r="N167" s="182"/>
    </row>
    <row r="168" spans="1:14" ht="13.8">
      <c r="A168" s="151"/>
      <c r="B168" s="151"/>
      <c r="C168" s="308"/>
      <c r="D168" s="309"/>
      <c r="E168" s="310"/>
      <c r="F168" s="305"/>
      <c r="G168" s="306"/>
      <c r="H168" s="306"/>
      <c r="I168" s="306"/>
      <c r="J168" s="306"/>
      <c r="K168" s="307"/>
      <c r="L168" s="182"/>
      <c r="M168" s="183"/>
      <c r="N168" s="182"/>
    </row>
    <row r="169" spans="1:14" ht="13.8">
      <c r="A169" s="151"/>
      <c r="B169" s="151"/>
      <c r="C169" s="308"/>
      <c r="D169" s="309"/>
      <c r="E169" s="310"/>
      <c r="F169" s="305"/>
      <c r="G169" s="306"/>
      <c r="H169" s="306"/>
      <c r="I169" s="306"/>
      <c r="J169" s="306"/>
      <c r="K169" s="307"/>
      <c r="L169" s="182"/>
      <c r="M169" s="183"/>
      <c r="N169" s="182"/>
    </row>
    <row r="170" spans="1:14" ht="13.8">
      <c r="A170" s="151"/>
      <c r="B170" s="151"/>
      <c r="C170" s="184"/>
      <c r="D170" s="185"/>
      <c r="E170" s="186"/>
      <c r="F170" s="311"/>
      <c r="G170" s="311"/>
      <c r="H170" s="311"/>
      <c r="I170" s="311"/>
      <c r="J170" s="311"/>
      <c r="K170" s="311"/>
      <c r="L170" s="190"/>
      <c r="M170" s="191"/>
      <c r="N170" s="190"/>
    </row>
    <row r="171" spans="1:14" ht="13.8" thickBot="1">
      <c r="A171" s="262"/>
      <c r="B171" s="263"/>
      <c r="C171" s="160" t="s">
        <v>332</v>
      </c>
      <c r="D171" s="161"/>
      <c r="E171" s="161"/>
      <c r="F171" s="161"/>
      <c r="G171" s="161"/>
      <c r="H171" s="161"/>
      <c r="I171" s="161"/>
      <c r="J171" s="161"/>
      <c r="K171" s="162"/>
      <c r="L171" s="163">
        <f>SUM(L158:L170)</f>
        <v>0</v>
      </c>
      <c r="M171" s="164"/>
      <c r="N171" s="163">
        <f>SUM(N158:N170)</f>
        <v>0</v>
      </c>
    </row>
    <row r="172" spans="1:14" ht="14.4" thickTop="1">
      <c r="A172" s="196"/>
      <c r="B172" s="196"/>
      <c r="C172" s="192"/>
      <c r="D172" s="192"/>
      <c r="E172" s="197"/>
      <c r="F172" s="197"/>
      <c r="G172" s="197"/>
      <c r="H172" s="198"/>
      <c r="I172" s="198"/>
      <c r="J172" s="198"/>
      <c r="K172" s="198"/>
      <c r="L172" s="248"/>
      <c r="M172" s="199"/>
      <c r="N172" s="197"/>
    </row>
    <row r="173" spans="1:14">
      <c r="A173" s="140" t="s">
        <v>194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</row>
    <row r="174" spans="1:14" ht="13.8">
      <c r="A174" s="142" t="s">
        <v>195</v>
      </c>
      <c r="B174" s="142"/>
      <c r="C174" s="142" t="s">
        <v>102</v>
      </c>
      <c r="D174" s="142"/>
      <c r="E174" s="142"/>
      <c r="F174" s="143" t="s">
        <v>272</v>
      </c>
      <c r="G174" s="144"/>
      <c r="H174" s="145"/>
      <c r="I174" s="147" t="s">
        <v>73</v>
      </c>
      <c r="J174" s="147" t="s">
        <v>74</v>
      </c>
      <c r="K174" s="146" t="s">
        <v>105</v>
      </c>
      <c r="L174" s="147" t="s">
        <v>75</v>
      </c>
      <c r="M174" s="148"/>
      <c r="N174" s="147" t="s">
        <v>76</v>
      </c>
    </row>
    <row r="175" spans="1:14" ht="13.8">
      <c r="A175" s="151" t="s">
        <v>196</v>
      </c>
      <c r="B175" s="151"/>
      <c r="C175" s="177" t="s">
        <v>333</v>
      </c>
      <c r="D175" s="177"/>
      <c r="E175" s="177"/>
      <c r="F175" s="226"/>
      <c r="G175" s="227"/>
      <c r="H175" s="228"/>
      <c r="I175" s="205"/>
      <c r="J175" s="205" t="s">
        <v>79</v>
      </c>
      <c r="K175" s="205"/>
      <c r="L175" s="179">
        <f t="shared" ref="L175:L180" si="5">F175*I175*K175</f>
        <v>0</v>
      </c>
      <c r="M175" s="180"/>
      <c r="N175" s="179"/>
    </row>
    <row r="176" spans="1:14" ht="13.8">
      <c r="A176" s="151"/>
      <c r="B176" s="151"/>
      <c r="C176" s="181" t="s">
        <v>334</v>
      </c>
      <c r="D176" s="181"/>
      <c r="E176" s="181"/>
      <c r="F176" s="232"/>
      <c r="G176" s="233"/>
      <c r="H176" s="234"/>
      <c r="I176" s="209"/>
      <c r="J176" s="209" t="s">
        <v>197</v>
      </c>
      <c r="K176" s="209"/>
      <c r="L176" s="182">
        <f t="shared" si="5"/>
        <v>0</v>
      </c>
      <c r="M176" s="183"/>
      <c r="N176" s="182"/>
    </row>
    <row r="177" spans="1:14" ht="13.8">
      <c r="A177" s="151"/>
      <c r="B177" s="151"/>
      <c r="C177" s="181" t="s">
        <v>335</v>
      </c>
      <c r="D177" s="181"/>
      <c r="E177" s="181"/>
      <c r="F177" s="232"/>
      <c r="G177" s="233"/>
      <c r="H177" s="234"/>
      <c r="I177" s="209"/>
      <c r="J177" s="209" t="s">
        <v>118</v>
      </c>
      <c r="K177" s="209"/>
      <c r="L177" s="182">
        <f t="shared" si="5"/>
        <v>0</v>
      </c>
      <c r="M177" s="183"/>
      <c r="N177" s="182"/>
    </row>
    <row r="178" spans="1:14" ht="13.8">
      <c r="A178" s="151"/>
      <c r="B178" s="151"/>
      <c r="C178" s="181" t="s">
        <v>336</v>
      </c>
      <c r="D178" s="181"/>
      <c r="E178" s="181"/>
      <c r="F178" s="232"/>
      <c r="G178" s="233"/>
      <c r="H178" s="234"/>
      <c r="I178" s="209"/>
      <c r="J178" s="209" t="s">
        <v>79</v>
      </c>
      <c r="K178" s="209"/>
      <c r="L178" s="182">
        <f t="shared" si="5"/>
        <v>0</v>
      </c>
      <c r="M178" s="183"/>
      <c r="N178" s="182"/>
    </row>
    <row r="179" spans="1:14" ht="13.8">
      <c r="A179" s="151"/>
      <c r="B179" s="151"/>
      <c r="C179" s="181"/>
      <c r="D179" s="181"/>
      <c r="E179" s="181"/>
      <c r="F179" s="232"/>
      <c r="G179" s="233"/>
      <c r="H179" s="234"/>
      <c r="I179" s="209"/>
      <c r="J179" s="209" t="s">
        <v>198</v>
      </c>
      <c r="K179" s="209"/>
      <c r="L179" s="182">
        <f t="shared" si="5"/>
        <v>0</v>
      </c>
      <c r="M179" s="183"/>
      <c r="N179" s="182"/>
    </row>
    <row r="180" spans="1:14" ht="13.8">
      <c r="A180" s="151"/>
      <c r="B180" s="151"/>
      <c r="C180" s="302" t="s">
        <v>199</v>
      </c>
      <c r="D180" s="303"/>
      <c r="E180" s="304"/>
      <c r="F180" s="232"/>
      <c r="G180" s="233"/>
      <c r="H180" s="234"/>
      <c r="I180" s="209"/>
      <c r="J180" s="209" t="s">
        <v>198</v>
      </c>
      <c r="K180" s="209"/>
      <c r="L180" s="182">
        <f t="shared" si="5"/>
        <v>0</v>
      </c>
      <c r="M180" s="183"/>
      <c r="N180" s="182"/>
    </row>
    <row r="181" spans="1:14" ht="13.8">
      <c r="A181" s="151"/>
      <c r="B181" s="151"/>
      <c r="C181" s="181"/>
      <c r="D181" s="181"/>
      <c r="E181" s="181"/>
      <c r="F181" s="232"/>
      <c r="G181" s="233"/>
      <c r="H181" s="234"/>
      <c r="I181" s="209"/>
      <c r="J181" s="209" t="s">
        <v>198</v>
      </c>
      <c r="K181" s="209"/>
      <c r="L181" s="182">
        <f t="shared" ref="L181:L191" si="6">F181*I181</f>
        <v>0</v>
      </c>
      <c r="M181" s="183"/>
      <c r="N181" s="182"/>
    </row>
    <row r="182" spans="1:14" ht="13.8">
      <c r="A182" s="151"/>
      <c r="B182" s="151"/>
      <c r="C182" s="181"/>
      <c r="D182" s="181"/>
      <c r="E182" s="181"/>
      <c r="F182" s="232"/>
      <c r="G182" s="233"/>
      <c r="H182" s="234"/>
      <c r="I182" s="209"/>
      <c r="J182" s="209" t="s">
        <v>198</v>
      </c>
      <c r="K182" s="209"/>
      <c r="L182" s="182">
        <f t="shared" si="6"/>
        <v>0</v>
      </c>
      <c r="M182" s="183"/>
      <c r="N182" s="182"/>
    </row>
    <row r="183" spans="1:14" ht="13.8">
      <c r="A183" s="151"/>
      <c r="B183" s="151"/>
      <c r="C183" s="181"/>
      <c r="D183" s="181"/>
      <c r="E183" s="181"/>
      <c r="F183" s="232"/>
      <c r="G183" s="233"/>
      <c r="H183" s="234"/>
      <c r="I183" s="209"/>
      <c r="J183" s="209"/>
      <c r="K183" s="209"/>
      <c r="L183" s="182">
        <f t="shared" si="6"/>
        <v>0</v>
      </c>
      <c r="M183" s="183"/>
      <c r="N183" s="182"/>
    </row>
    <row r="184" spans="1:14" ht="13.8">
      <c r="A184" s="151"/>
      <c r="B184" s="151"/>
      <c r="C184" s="181"/>
      <c r="D184" s="181"/>
      <c r="E184" s="181"/>
      <c r="F184" s="232"/>
      <c r="G184" s="233"/>
      <c r="H184" s="234"/>
      <c r="I184" s="209"/>
      <c r="J184" s="209" t="s">
        <v>198</v>
      </c>
      <c r="K184" s="209"/>
      <c r="L184" s="182">
        <f t="shared" si="6"/>
        <v>0</v>
      </c>
      <c r="M184" s="183"/>
      <c r="N184" s="182"/>
    </row>
    <row r="185" spans="1:14" ht="13.8">
      <c r="A185" s="151"/>
      <c r="B185" s="151"/>
      <c r="C185" s="181"/>
      <c r="D185" s="181"/>
      <c r="E185" s="181"/>
      <c r="F185" s="232"/>
      <c r="G185" s="233"/>
      <c r="H185" s="234"/>
      <c r="I185" s="209"/>
      <c r="J185" s="209" t="s">
        <v>200</v>
      </c>
      <c r="K185" s="209"/>
      <c r="L185" s="182">
        <f t="shared" si="6"/>
        <v>0</v>
      </c>
      <c r="M185" s="183"/>
      <c r="N185" s="182"/>
    </row>
    <row r="186" spans="1:14" ht="13.8">
      <c r="A186" s="151"/>
      <c r="B186" s="151"/>
      <c r="C186" s="181"/>
      <c r="D186" s="181"/>
      <c r="E186" s="181"/>
      <c r="F186" s="232"/>
      <c r="G186" s="233"/>
      <c r="H186" s="234"/>
      <c r="I186" s="209"/>
      <c r="J186" s="209" t="s">
        <v>200</v>
      </c>
      <c r="K186" s="209"/>
      <c r="L186" s="182">
        <f t="shared" si="6"/>
        <v>0</v>
      </c>
      <c r="M186" s="183"/>
      <c r="N186" s="182"/>
    </row>
    <row r="187" spans="1:14" ht="13.8">
      <c r="A187" s="151"/>
      <c r="B187" s="151"/>
      <c r="C187" s="181"/>
      <c r="D187" s="181"/>
      <c r="E187" s="181"/>
      <c r="F187" s="232"/>
      <c r="G187" s="233"/>
      <c r="H187" s="234"/>
      <c r="I187" s="209"/>
      <c r="J187" s="209" t="s">
        <v>200</v>
      </c>
      <c r="K187" s="209"/>
      <c r="L187" s="182">
        <f t="shared" si="6"/>
        <v>0</v>
      </c>
      <c r="M187" s="183"/>
      <c r="N187" s="182"/>
    </row>
    <row r="188" spans="1:14" ht="13.8">
      <c r="A188" s="151"/>
      <c r="B188" s="151"/>
      <c r="C188" s="181"/>
      <c r="D188" s="181"/>
      <c r="E188" s="181"/>
      <c r="F188" s="232"/>
      <c r="G188" s="233"/>
      <c r="H188" s="234"/>
      <c r="I188" s="209"/>
      <c r="J188" s="209" t="s">
        <v>200</v>
      </c>
      <c r="K188" s="209"/>
      <c r="L188" s="182">
        <f t="shared" si="6"/>
        <v>0</v>
      </c>
      <c r="M188" s="183"/>
      <c r="N188" s="182"/>
    </row>
    <row r="189" spans="1:14" ht="13.8">
      <c r="A189" s="151"/>
      <c r="B189" s="151"/>
      <c r="C189" s="181"/>
      <c r="D189" s="181"/>
      <c r="E189" s="181"/>
      <c r="F189" s="232"/>
      <c r="G189" s="233"/>
      <c r="H189" s="234"/>
      <c r="I189" s="209"/>
      <c r="J189" s="209" t="s">
        <v>79</v>
      </c>
      <c r="K189" s="209"/>
      <c r="L189" s="182">
        <f t="shared" si="6"/>
        <v>0</v>
      </c>
      <c r="M189" s="183"/>
      <c r="N189" s="182"/>
    </row>
    <row r="190" spans="1:14" ht="13.8">
      <c r="A190" s="151"/>
      <c r="B190" s="151"/>
      <c r="C190" s="312"/>
      <c r="D190" s="313"/>
      <c r="E190" s="314"/>
      <c r="F190" s="232"/>
      <c r="G190" s="233"/>
      <c r="H190" s="234"/>
      <c r="I190" s="209"/>
      <c r="J190" s="209"/>
      <c r="K190" s="209"/>
      <c r="L190" s="182">
        <f t="shared" si="6"/>
        <v>0</v>
      </c>
      <c r="M190" s="183"/>
      <c r="N190" s="182"/>
    </row>
    <row r="191" spans="1:14">
      <c r="A191" s="151"/>
      <c r="B191" s="151"/>
      <c r="C191" s="184"/>
      <c r="D191" s="185"/>
      <c r="E191" s="186"/>
      <c r="F191" s="235"/>
      <c r="G191" s="236"/>
      <c r="H191" s="237"/>
      <c r="I191" s="215"/>
      <c r="J191" s="215"/>
      <c r="K191" s="215"/>
      <c r="L191" s="190">
        <f t="shared" si="6"/>
        <v>0</v>
      </c>
      <c r="M191" s="190" t="e">
        <f>F176*#REF!*K176</f>
        <v>#REF!</v>
      </c>
      <c r="N191" s="190"/>
    </row>
    <row r="192" spans="1:14">
      <c r="A192" s="262"/>
      <c r="B192" s="263"/>
      <c r="C192" s="315" t="s">
        <v>337</v>
      </c>
      <c r="D192" s="316"/>
      <c r="E192" s="316"/>
      <c r="F192" s="316"/>
      <c r="G192" s="316"/>
      <c r="H192" s="316"/>
      <c r="I192" s="316"/>
      <c r="J192" s="316"/>
      <c r="K192" s="317"/>
      <c r="L192" s="318">
        <f>SUM(L175:L191)</f>
        <v>0</v>
      </c>
      <c r="M192" s="288"/>
      <c r="N192" s="319"/>
    </row>
    <row r="193" spans="1:14" ht="13.8">
      <c r="A193" s="320"/>
      <c r="B193" s="320"/>
      <c r="C193" s="321"/>
      <c r="D193" s="321"/>
      <c r="E193" s="321"/>
      <c r="F193" s="321"/>
      <c r="G193" s="321"/>
      <c r="H193" s="321"/>
      <c r="I193" s="321"/>
      <c r="J193" s="321"/>
      <c r="K193" s="321"/>
      <c r="L193" s="285"/>
      <c r="M193" s="322"/>
      <c r="N193" s="285"/>
    </row>
    <row r="194" spans="1:14" ht="13.8">
      <c r="A194" s="249" t="s">
        <v>201</v>
      </c>
      <c r="B194" s="269"/>
      <c r="C194" s="323" t="s">
        <v>202</v>
      </c>
      <c r="D194" s="324"/>
      <c r="E194" s="325"/>
      <c r="F194" s="226"/>
      <c r="G194" s="227"/>
      <c r="H194" s="228"/>
      <c r="I194" s="205"/>
      <c r="J194" s="209" t="s">
        <v>105</v>
      </c>
      <c r="K194" s="205"/>
      <c r="L194" s="179">
        <f>F194*I194</f>
        <v>0</v>
      </c>
      <c r="M194" s="326"/>
      <c r="N194" s="179"/>
    </row>
    <row r="195" spans="1:14" ht="13.8">
      <c r="A195" s="271"/>
      <c r="B195" s="272"/>
      <c r="C195" s="302"/>
      <c r="D195" s="303"/>
      <c r="E195" s="304"/>
      <c r="F195" s="232"/>
      <c r="G195" s="233"/>
      <c r="H195" s="234"/>
      <c r="I195" s="209"/>
      <c r="J195" s="209" t="s">
        <v>105</v>
      </c>
      <c r="K195" s="209"/>
      <c r="L195" s="182">
        <f>F195*K195</f>
        <v>0</v>
      </c>
      <c r="M195" s="327"/>
      <c r="N195" s="182"/>
    </row>
    <row r="196" spans="1:14" ht="13.8">
      <c r="A196" s="271"/>
      <c r="B196" s="272"/>
      <c r="C196" s="302"/>
      <c r="D196" s="303"/>
      <c r="E196" s="304"/>
      <c r="F196" s="232"/>
      <c r="G196" s="233"/>
      <c r="H196" s="234"/>
      <c r="I196" s="209"/>
      <c r="J196" s="209" t="s">
        <v>105</v>
      </c>
      <c r="K196" s="209"/>
      <c r="L196" s="182">
        <f>F196*K196</f>
        <v>0</v>
      </c>
      <c r="M196" s="327"/>
      <c r="N196" s="182"/>
    </row>
    <row r="197" spans="1:14" ht="13.8">
      <c r="A197" s="271"/>
      <c r="B197" s="272"/>
      <c r="C197" s="302"/>
      <c r="D197" s="303"/>
      <c r="E197" s="304"/>
      <c r="F197" s="232"/>
      <c r="G197" s="233"/>
      <c r="H197" s="234"/>
      <c r="I197" s="209"/>
      <c r="J197" s="209" t="s">
        <v>79</v>
      </c>
      <c r="K197" s="209"/>
      <c r="L197" s="182">
        <f>SUM(F197)</f>
        <v>0</v>
      </c>
      <c r="M197" s="327"/>
      <c r="N197" s="182"/>
    </row>
    <row r="198" spans="1:14" ht="13.8">
      <c r="A198" s="271"/>
      <c r="B198" s="272"/>
      <c r="C198" s="302"/>
      <c r="D198" s="303"/>
      <c r="E198" s="304"/>
      <c r="F198" s="232"/>
      <c r="G198" s="233"/>
      <c r="H198" s="234"/>
      <c r="I198" s="209"/>
      <c r="J198" s="209" t="s">
        <v>79</v>
      </c>
      <c r="K198" s="209"/>
      <c r="L198" s="182">
        <f>SUM(F198)</f>
        <v>0</v>
      </c>
      <c r="M198" s="327"/>
      <c r="N198" s="182"/>
    </row>
    <row r="199" spans="1:14" ht="13.8">
      <c r="A199" s="271"/>
      <c r="B199" s="272"/>
      <c r="C199" s="302"/>
      <c r="D199" s="303"/>
      <c r="E199" s="304"/>
      <c r="F199" s="232"/>
      <c r="G199" s="233"/>
      <c r="H199" s="234"/>
      <c r="I199" s="209"/>
      <c r="J199" s="209"/>
      <c r="K199" s="209"/>
      <c r="L199" s="182"/>
      <c r="M199" s="327"/>
      <c r="N199" s="182"/>
    </row>
    <row r="200" spans="1:14" ht="13.8">
      <c r="A200" s="271"/>
      <c r="B200" s="272"/>
      <c r="C200" s="302"/>
      <c r="D200" s="303"/>
      <c r="E200" s="304"/>
      <c r="F200" s="232"/>
      <c r="G200" s="233"/>
      <c r="H200" s="234"/>
      <c r="I200" s="209"/>
      <c r="J200" s="209"/>
      <c r="K200" s="209"/>
      <c r="L200" s="182"/>
      <c r="M200" s="327"/>
      <c r="N200" s="182"/>
    </row>
    <row r="201" spans="1:14" ht="13.8">
      <c r="A201" s="271"/>
      <c r="B201" s="272"/>
      <c r="C201" s="302" t="s">
        <v>338</v>
      </c>
      <c r="D201" s="303"/>
      <c r="E201" s="304"/>
      <c r="F201" s="232"/>
      <c r="G201" s="233"/>
      <c r="H201" s="234"/>
      <c r="I201" s="209"/>
      <c r="J201" s="209"/>
      <c r="K201" s="209"/>
      <c r="L201" s="182">
        <f>SUM(F201)</f>
        <v>0</v>
      </c>
      <c r="M201" s="327"/>
      <c r="N201" s="182"/>
    </row>
    <row r="202" spans="1:14" ht="13.8">
      <c r="A202" s="271"/>
      <c r="B202" s="272"/>
      <c r="C202" s="302" t="s">
        <v>339</v>
      </c>
      <c r="D202" s="303"/>
      <c r="E202" s="304"/>
      <c r="F202" s="232"/>
      <c r="G202" s="233"/>
      <c r="H202" s="234"/>
      <c r="I202" s="209"/>
      <c r="J202" s="209"/>
      <c r="K202" s="209"/>
      <c r="L202" s="182"/>
      <c r="M202" s="327"/>
      <c r="N202" s="182"/>
    </row>
    <row r="203" spans="1:14" ht="13.8">
      <c r="A203" s="271"/>
      <c r="B203" s="272"/>
      <c r="C203" s="184"/>
      <c r="D203" s="185"/>
      <c r="E203" s="186"/>
      <c r="F203" s="235"/>
      <c r="G203" s="236"/>
      <c r="H203" s="237"/>
      <c r="I203" s="215"/>
      <c r="J203" s="215"/>
      <c r="K203" s="215"/>
      <c r="L203" s="190"/>
      <c r="M203" s="328"/>
      <c r="N203" s="190"/>
    </row>
    <row r="204" spans="1:14">
      <c r="A204" s="262"/>
      <c r="B204" s="263"/>
      <c r="C204" s="264" t="s">
        <v>340</v>
      </c>
      <c r="D204" s="265"/>
      <c r="E204" s="265"/>
      <c r="F204" s="265"/>
      <c r="G204" s="265"/>
      <c r="H204" s="265"/>
      <c r="I204" s="265"/>
      <c r="J204" s="265"/>
      <c r="K204" s="266"/>
      <c r="L204" s="329">
        <f>SUM(L194:L203)</f>
        <v>0</v>
      </c>
      <c r="M204" s="268"/>
      <c r="N204" s="267">
        <f>SUM(N194:N203)</f>
        <v>0</v>
      </c>
    </row>
    <row r="205" spans="1:14" ht="13.8" thickBot="1">
      <c r="A205" s="245"/>
      <c r="B205" s="246"/>
      <c r="C205" s="174" t="s">
        <v>341</v>
      </c>
      <c r="D205" s="174"/>
      <c r="E205" s="174"/>
      <c r="F205" s="174"/>
      <c r="G205" s="174"/>
      <c r="H205" s="174"/>
      <c r="I205" s="174"/>
      <c r="J205" s="174"/>
      <c r="K205" s="174"/>
      <c r="L205" s="163">
        <f>SUM(L192,L204)</f>
        <v>0</v>
      </c>
      <c r="M205" s="164"/>
      <c r="N205" s="163">
        <f>SUM(N192,N204)</f>
        <v>0</v>
      </c>
    </row>
    <row r="206" spans="1:14" ht="13.8" thickTop="1">
      <c r="A206" s="140" t="s">
        <v>203</v>
      </c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</row>
    <row r="207" spans="1:14" ht="13.8">
      <c r="A207" s="142" t="s">
        <v>204</v>
      </c>
      <c r="B207" s="142"/>
      <c r="C207" s="142" t="s">
        <v>102</v>
      </c>
      <c r="D207" s="142"/>
      <c r="E207" s="142"/>
      <c r="F207" s="143" t="s">
        <v>310</v>
      </c>
      <c r="G207" s="144"/>
      <c r="H207" s="145"/>
      <c r="I207" s="147" t="s">
        <v>73</v>
      </c>
      <c r="J207" s="147" t="s">
        <v>74</v>
      </c>
      <c r="K207" s="146" t="s">
        <v>105</v>
      </c>
      <c r="L207" s="147" t="s">
        <v>75</v>
      </c>
      <c r="M207" s="148"/>
      <c r="N207" s="147" t="s">
        <v>76</v>
      </c>
    </row>
    <row r="208" spans="1:14" ht="13.8">
      <c r="A208" s="271"/>
      <c r="B208" s="272"/>
      <c r="C208" s="177" t="s">
        <v>205</v>
      </c>
      <c r="D208" s="177"/>
      <c r="E208" s="177"/>
      <c r="F208" s="232"/>
      <c r="G208" s="233"/>
      <c r="H208" s="234"/>
      <c r="I208" s="209"/>
      <c r="J208" s="209"/>
      <c r="K208" s="209"/>
      <c r="L208" s="182">
        <f>F208*K208</f>
        <v>0</v>
      </c>
      <c r="M208" s="183"/>
      <c r="N208" s="182"/>
    </row>
    <row r="209" spans="1:14" ht="13.8">
      <c r="A209" s="271"/>
      <c r="B209" s="272"/>
      <c r="C209" s="181"/>
      <c r="D209" s="181"/>
      <c r="E209" s="181"/>
      <c r="F209" s="232"/>
      <c r="G209" s="233"/>
      <c r="H209" s="234"/>
      <c r="I209" s="209"/>
      <c r="J209" s="209"/>
      <c r="K209" s="209"/>
      <c r="L209" s="182">
        <f t="shared" ref="L209:L217" si="7">F209*I209*K209</f>
        <v>0</v>
      </c>
      <c r="M209" s="183"/>
      <c r="N209" s="182"/>
    </row>
    <row r="210" spans="1:14" ht="13.8">
      <c r="A210" s="271"/>
      <c r="B210" s="272"/>
      <c r="C210" s="302"/>
      <c r="D210" s="303"/>
      <c r="E210" s="304"/>
      <c r="F210" s="232"/>
      <c r="G210" s="233"/>
      <c r="H210" s="234"/>
      <c r="I210" s="209"/>
      <c r="J210" s="209"/>
      <c r="K210" s="209"/>
      <c r="L210" s="182">
        <f t="shared" si="7"/>
        <v>0</v>
      </c>
      <c r="M210" s="183"/>
      <c r="N210" s="182"/>
    </row>
    <row r="211" spans="1:14" ht="13.8">
      <c r="A211" s="271"/>
      <c r="B211" s="272"/>
      <c r="C211" s="302"/>
      <c r="D211" s="303"/>
      <c r="E211" s="304"/>
      <c r="F211" s="232"/>
      <c r="G211" s="233"/>
      <c r="H211" s="234"/>
      <c r="I211" s="209"/>
      <c r="J211" s="209"/>
      <c r="K211" s="209"/>
      <c r="L211" s="182">
        <f t="shared" si="7"/>
        <v>0</v>
      </c>
      <c r="M211" s="183"/>
      <c r="N211" s="182"/>
    </row>
    <row r="212" spans="1:14" ht="13.8">
      <c r="A212" s="271"/>
      <c r="B212" s="272"/>
      <c r="C212" s="302"/>
      <c r="D212" s="303"/>
      <c r="E212" s="304"/>
      <c r="F212" s="232"/>
      <c r="G212" s="233"/>
      <c r="H212" s="234"/>
      <c r="I212" s="209"/>
      <c r="J212" s="209"/>
      <c r="K212" s="209"/>
      <c r="L212" s="182">
        <f t="shared" si="7"/>
        <v>0</v>
      </c>
      <c r="M212" s="183"/>
      <c r="N212" s="182"/>
    </row>
    <row r="213" spans="1:14" ht="13.8">
      <c r="A213" s="271"/>
      <c r="B213" s="272"/>
      <c r="C213" s="302"/>
      <c r="D213" s="303"/>
      <c r="E213" s="304"/>
      <c r="F213" s="232"/>
      <c r="G213" s="233"/>
      <c r="H213" s="234"/>
      <c r="I213" s="209"/>
      <c r="J213" s="209"/>
      <c r="K213" s="209"/>
      <c r="L213" s="182">
        <f t="shared" si="7"/>
        <v>0</v>
      </c>
      <c r="M213" s="183"/>
      <c r="N213" s="182"/>
    </row>
    <row r="214" spans="1:14" ht="13.8">
      <c r="A214" s="271"/>
      <c r="B214" s="272"/>
      <c r="C214" s="302"/>
      <c r="D214" s="303"/>
      <c r="E214" s="304"/>
      <c r="F214" s="232"/>
      <c r="G214" s="233"/>
      <c r="H214" s="234"/>
      <c r="I214" s="209"/>
      <c r="J214" s="209"/>
      <c r="K214" s="209"/>
      <c r="L214" s="182">
        <f t="shared" si="7"/>
        <v>0</v>
      </c>
      <c r="M214" s="183"/>
      <c r="N214" s="182"/>
    </row>
    <row r="215" spans="1:14" ht="13.8">
      <c r="A215" s="271"/>
      <c r="B215" s="272"/>
      <c r="C215" s="302"/>
      <c r="D215" s="303"/>
      <c r="E215" s="304"/>
      <c r="F215" s="232"/>
      <c r="G215" s="233"/>
      <c r="H215" s="234"/>
      <c r="I215" s="209"/>
      <c r="J215" s="209"/>
      <c r="K215" s="209"/>
      <c r="L215" s="182">
        <f t="shared" si="7"/>
        <v>0</v>
      </c>
      <c r="M215" s="183"/>
      <c r="N215" s="182"/>
    </row>
    <row r="216" spans="1:14" ht="13.8">
      <c r="A216" s="271"/>
      <c r="B216" s="272"/>
      <c r="C216" s="302"/>
      <c r="D216" s="303"/>
      <c r="E216" s="304"/>
      <c r="F216" s="232"/>
      <c r="G216" s="233"/>
      <c r="H216" s="234"/>
      <c r="I216" s="209"/>
      <c r="J216" s="209"/>
      <c r="K216" s="209"/>
      <c r="L216" s="182">
        <f t="shared" si="7"/>
        <v>0</v>
      </c>
      <c r="M216" s="183"/>
      <c r="N216" s="182"/>
    </row>
    <row r="217" spans="1:14" ht="13.8">
      <c r="A217" s="271"/>
      <c r="B217" s="272"/>
      <c r="C217" s="181"/>
      <c r="D217" s="181"/>
      <c r="E217" s="181"/>
      <c r="F217" s="232"/>
      <c r="G217" s="233"/>
      <c r="H217" s="234"/>
      <c r="I217" s="209"/>
      <c r="J217" s="209"/>
      <c r="K217" s="209"/>
      <c r="L217" s="182">
        <f t="shared" si="7"/>
        <v>0</v>
      </c>
      <c r="M217" s="183"/>
      <c r="N217" s="182"/>
    </row>
    <row r="218" spans="1:14" ht="13.8">
      <c r="A218" s="271"/>
      <c r="B218" s="272"/>
      <c r="C218" s="302" t="s">
        <v>267</v>
      </c>
      <c r="D218" s="303"/>
      <c r="E218" s="304"/>
      <c r="F218" s="232"/>
      <c r="G218" s="233"/>
      <c r="H218" s="234"/>
      <c r="I218" s="209"/>
      <c r="J218" s="209" t="s">
        <v>206</v>
      </c>
      <c r="K218" s="209"/>
      <c r="L218" s="182">
        <f>F218*I218*K218</f>
        <v>0</v>
      </c>
      <c r="M218" s="183"/>
      <c r="N218" s="182" t="s">
        <v>207</v>
      </c>
    </row>
    <row r="219" spans="1:14" ht="13.8">
      <c r="A219" s="271"/>
      <c r="B219" s="272"/>
      <c r="C219" s="302" t="s">
        <v>268</v>
      </c>
      <c r="D219" s="303"/>
      <c r="E219" s="304"/>
      <c r="F219" s="232"/>
      <c r="G219" s="233"/>
      <c r="H219" s="234"/>
      <c r="I219" s="209"/>
      <c r="J219" s="209" t="s">
        <v>206</v>
      </c>
      <c r="K219" s="209"/>
      <c r="L219" s="182">
        <f t="shared" ref="L219:L238" si="8">F219*I219*K219</f>
        <v>0</v>
      </c>
      <c r="M219" s="183"/>
      <c r="N219" s="182" t="s">
        <v>207</v>
      </c>
    </row>
    <row r="220" spans="1:14" ht="13.8">
      <c r="A220" s="271"/>
      <c r="B220" s="272"/>
      <c r="C220" s="302" t="s">
        <v>269</v>
      </c>
      <c r="D220" s="303"/>
      <c r="E220" s="304"/>
      <c r="F220" s="232"/>
      <c r="G220" s="233"/>
      <c r="H220" s="234"/>
      <c r="I220" s="209"/>
      <c r="J220" s="209" t="s">
        <v>206</v>
      </c>
      <c r="K220" s="209"/>
      <c r="L220" s="182">
        <f>F220*I220*K220</f>
        <v>0</v>
      </c>
      <c r="M220" s="183"/>
      <c r="N220" s="182" t="s">
        <v>207</v>
      </c>
    </row>
    <row r="221" spans="1:14" ht="13.8">
      <c r="A221" s="271"/>
      <c r="B221" s="272"/>
      <c r="C221" s="302" t="s">
        <v>208</v>
      </c>
      <c r="D221" s="303"/>
      <c r="E221" s="304"/>
      <c r="F221" s="232"/>
      <c r="G221" s="233"/>
      <c r="H221" s="234"/>
      <c r="I221" s="209"/>
      <c r="J221" s="209" t="s">
        <v>206</v>
      </c>
      <c r="K221" s="209"/>
      <c r="L221" s="182">
        <f t="shared" si="8"/>
        <v>0</v>
      </c>
      <c r="M221" s="183"/>
      <c r="N221" s="182"/>
    </row>
    <row r="222" spans="1:14" ht="13.8">
      <c r="A222" s="271"/>
      <c r="B222" s="272"/>
      <c r="C222" s="302" t="s">
        <v>209</v>
      </c>
      <c r="D222" s="303"/>
      <c r="E222" s="304"/>
      <c r="F222" s="232"/>
      <c r="G222" s="233"/>
      <c r="H222" s="234"/>
      <c r="I222" s="209"/>
      <c r="J222" s="209" t="s">
        <v>206</v>
      </c>
      <c r="K222" s="209"/>
      <c r="L222" s="182">
        <f t="shared" si="8"/>
        <v>0</v>
      </c>
      <c r="M222" s="183"/>
      <c r="N222" s="182"/>
    </row>
    <row r="223" spans="1:14" ht="13.8">
      <c r="A223" s="271"/>
      <c r="B223" s="272"/>
      <c r="C223" s="302" t="s">
        <v>210</v>
      </c>
      <c r="D223" s="303"/>
      <c r="E223" s="304"/>
      <c r="F223" s="232"/>
      <c r="G223" s="233"/>
      <c r="H223" s="234"/>
      <c r="I223" s="209"/>
      <c r="J223" s="209" t="s">
        <v>206</v>
      </c>
      <c r="K223" s="209"/>
      <c r="L223" s="182">
        <f t="shared" si="8"/>
        <v>0</v>
      </c>
      <c r="M223" s="183"/>
      <c r="N223" s="182"/>
    </row>
    <row r="224" spans="1:14" ht="13.8">
      <c r="A224" s="271"/>
      <c r="B224" s="272"/>
      <c r="C224" s="181"/>
      <c r="D224" s="181"/>
      <c r="E224" s="181"/>
      <c r="F224" s="232"/>
      <c r="G224" s="233"/>
      <c r="H224" s="234"/>
      <c r="I224" s="209"/>
      <c r="J224" s="209"/>
      <c r="K224" s="209"/>
      <c r="L224" s="182">
        <f t="shared" si="8"/>
        <v>0</v>
      </c>
      <c r="M224" s="183"/>
      <c r="N224" s="182"/>
    </row>
    <row r="225" spans="1:14" ht="13.8">
      <c r="A225" s="271"/>
      <c r="B225" s="272"/>
      <c r="C225" s="181" t="s">
        <v>270</v>
      </c>
      <c r="D225" s="181"/>
      <c r="E225" s="181"/>
      <c r="F225" s="232"/>
      <c r="G225" s="233"/>
      <c r="H225" s="234"/>
      <c r="I225" s="209"/>
      <c r="J225" s="209"/>
      <c r="K225" s="209"/>
      <c r="L225" s="182">
        <f t="shared" si="8"/>
        <v>0</v>
      </c>
      <c r="M225" s="183"/>
      <c r="N225" s="182" t="s">
        <v>207</v>
      </c>
    </row>
    <row r="226" spans="1:14" ht="13.8">
      <c r="A226" s="271"/>
      <c r="B226" s="272"/>
      <c r="C226" s="181" t="s">
        <v>211</v>
      </c>
      <c r="D226" s="181"/>
      <c r="E226" s="181"/>
      <c r="F226" s="232"/>
      <c r="G226" s="233"/>
      <c r="H226" s="234"/>
      <c r="I226" s="209"/>
      <c r="J226" s="209"/>
      <c r="K226" s="209"/>
      <c r="L226" s="182">
        <f t="shared" si="8"/>
        <v>0</v>
      </c>
      <c r="M226" s="183"/>
      <c r="N226" s="182"/>
    </row>
    <row r="227" spans="1:14" ht="13.8">
      <c r="A227" s="271"/>
      <c r="B227" s="272"/>
      <c r="C227" s="181"/>
      <c r="D227" s="181"/>
      <c r="E227" s="181"/>
      <c r="F227" s="232"/>
      <c r="G227" s="233"/>
      <c r="H227" s="234"/>
      <c r="I227" s="209"/>
      <c r="J227" s="209"/>
      <c r="K227" s="209"/>
      <c r="L227" s="182">
        <f t="shared" si="8"/>
        <v>0</v>
      </c>
      <c r="M227" s="183"/>
      <c r="N227" s="182"/>
    </row>
    <row r="228" spans="1:14" ht="13.8">
      <c r="A228" s="271"/>
      <c r="B228" s="272"/>
      <c r="C228" s="181" t="s">
        <v>342</v>
      </c>
      <c r="D228" s="181"/>
      <c r="E228" s="181"/>
      <c r="F228" s="232"/>
      <c r="G228" s="233"/>
      <c r="H228" s="234"/>
      <c r="I228" s="209"/>
      <c r="J228" s="209" t="s">
        <v>206</v>
      </c>
      <c r="K228" s="209"/>
      <c r="L228" s="182">
        <f t="shared" si="8"/>
        <v>0</v>
      </c>
      <c r="M228" s="183"/>
      <c r="N228" s="182"/>
    </row>
    <row r="229" spans="1:14" ht="13.8">
      <c r="A229" s="271"/>
      <c r="B229" s="272"/>
      <c r="C229" s="181" t="s">
        <v>343</v>
      </c>
      <c r="D229" s="181"/>
      <c r="E229" s="181"/>
      <c r="F229" s="232"/>
      <c r="G229" s="233"/>
      <c r="H229" s="234"/>
      <c r="I229" s="209"/>
      <c r="J229" s="209" t="s">
        <v>206</v>
      </c>
      <c r="K229" s="209"/>
      <c r="L229" s="182">
        <f t="shared" si="8"/>
        <v>0</v>
      </c>
      <c r="M229" s="183"/>
      <c r="N229" s="182"/>
    </row>
    <row r="230" spans="1:14" ht="13.8">
      <c r="A230" s="271"/>
      <c r="B230" s="272"/>
      <c r="C230" s="181" t="s">
        <v>344</v>
      </c>
      <c r="D230" s="181"/>
      <c r="E230" s="181"/>
      <c r="F230" s="232"/>
      <c r="G230" s="233"/>
      <c r="H230" s="234"/>
      <c r="I230" s="209"/>
      <c r="J230" s="209" t="s">
        <v>206</v>
      </c>
      <c r="K230" s="209"/>
      <c r="L230" s="182">
        <f t="shared" si="8"/>
        <v>0</v>
      </c>
      <c r="M230" s="183"/>
      <c r="N230" s="182"/>
    </row>
    <row r="231" spans="1:14" ht="13.8">
      <c r="A231" s="271"/>
      <c r="B231" s="272"/>
      <c r="C231" s="181" t="s">
        <v>345</v>
      </c>
      <c r="D231" s="181"/>
      <c r="E231" s="181"/>
      <c r="F231" s="232"/>
      <c r="G231" s="233"/>
      <c r="H231" s="234"/>
      <c r="I231" s="209"/>
      <c r="J231" s="209" t="s">
        <v>206</v>
      </c>
      <c r="K231" s="209"/>
      <c r="L231" s="182">
        <f t="shared" si="8"/>
        <v>0</v>
      </c>
      <c r="M231" s="183"/>
      <c r="N231" s="182"/>
    </row>
    <row r="232" spans="1:14" ht="13.8">
      <c r="A232" s="271"/>
      <c r="B232" s="272"/>
      <c r="C232" s="181" t="s">
        <v>346</v>
      </c>
      <c r="D232" s="181"/>
      <c r="E232" s="181"/>
      <c r="F232" s="232"/>
      <c r="G232" s="233"/>
      <c r="H232" s="234"/>
      <c r="I232" s="209"/>
      <c r="J232" s="209" t="s">
        <v>206</v>
      </c>
      <c r="K232" s="209"/>
      <c r="L232" s="182">
        <f t="shared" si="8"/>
        <v>0</v>
      </c>
      <c r="M232" s="183"/>
      <c r="N232" s="182"/>
    </row>
    <row r="233" spans="1:14" ht="13.8">
      <c r="A233" s="271"/>
      <c r="B233" s="272"/>
      <c r="C233" s="181" t="s">
        <v>347</v>
      </c>
      <c r="D233" s="181"/>
      <c r="E233" s="181"/>
      <c r="F233" s="232"/>
      <c r="G233" s="233"/>
      <c r="H233" s="234"/>
      <c r="I233" s="209"/>
      <c r="J233" s="209" t="s">
        <v>206</v>
      </c>
      <c r="K233" s="209"/>
      <c r="L233" s="182">
        <f t="shared" si="8"/>
        <v>0</v>
      </c>
      <c r="M233" s="183"/>
      <c r="N233" s="182"/>
    </row>
    <row r="234" spans="1:14" ht="13.8">
      <c r="A234" s="271"/>
      <c r="B234" s="272"/>
      <c r="C234" s="302"/>
      <c r="D234" s="303"/>
      <c r="E234" s="304"/>
      <c r="F234" s="232"/>
      <c r="G234" s="233"/>
      <c r="H234" s="234"/>
      <c r="I234" s="209"/>
      <c r="J234" s="209"/>
      <c r="K234" s="209"/>
      <c r="L234" s="182">
        <f t="shared" si="8"/>
        <v>0</v>
      </c>
      <c r="M234" s="183"/>
      <c r="N234" s="182"/>
    </row>
    <row r="235" spans="1:14" ht="13.8">
      <c r="A235" s="271"/>
      <c r="B235" s="272"/>
      <c r="C235" s="302"/>
      <c r="D235" s="303"/>
      <c r="E235" s="304"/>
      <c r="F235" s="232"/>
      <c r="G235" s="233"/>
      <c r="H235" s="234"/>
      <c r="I235" s="209"/>
      <c r="J235" s="209"/>
      <c r="K235" s="209"/>
      <c r="L235" s="182">
        <f t="shared" si="8"/>
        <v>0</v>
      </c>
      <c r="M235" s="183"/>
      <c r="N235" s="182"/>
    </row>
    <row r="236" spans="1:14" ht="13.8">
      <c r="A236" s="271"/>
      <c r="B236" s="272"/>
      <c r="C236" s="181"/>
      <c r="D236" s="181"/>
      <c r="E236" s="181"/>
      <c r="F236" s="232"/>
      <c r="G236" s="233"/>
      <c r="H236" s="234"/>
      <c r="I236" s="209"/>
      <c r="J236" s="209"/>
      <c r="K236" s="209"/>
      <c r="L236" s="182">
        <f t="shared" si="8"/>
        <v>0</v>
      </c>
      <c r="M236" s="183"/>
      <c r="N236" s="182"/>
    </row>
    <row r="237" spans="1:14" ht="13.8">
      <c r="A237" s="271"/>
      <c r="B237" s="272"/>
      <c r="C237" s="181" t="s">
        <v>212</v>
      </c>
      <c r="D237" s="181"/>
      <c r="E237" s="181"/>
      <c r="F237" s="232"/>
      <c r="G237" s="233"/>
      <c r="H237" s="234"/>
      <c r="I237" s="209"/>
      <c r="J237" s="209" t="s">
        <v>206</v>
      </c>
      <c r="K237" s="209"/>
      <c r="L237" s="182">
        <f t="shared" si="8"/>
        <v>0</v>
      </c>
      <c r="M237" s="183"/>
      <c r="N237" s="182"/>
    </row>
    <row r="238" spans="1:14" ht="13.8">
      <c r="A238" s="276"/>
      <c r="B238" s="277"/>
      <c r="C238" s="184"/>
      <c r="D238" s="185"/>
      <c r="E238" s="186"/>
      <c r="F238" s="235"/>
      <c r="G238" s="236"/>
      <c r="H238" s="237"/>
      <c r="I238" s="215"/>
      <c r="J238" s="215"/>
      <c r="K238" s="215"/>
      <c r="L238" s="190">
        <f t="shared" si="8"/>
        <v>0</v>
      </c>
      <c r="M238" s="191"/>
      <c r="N238" s="190"/>
    </row>
    <row r="239" spans="1:14" ht="13.8" thickBot="1">
      <c r="A239" s="262"/>
      <c r="B239" s="263"/>
      <c r="C239" s="160" t="s">
        <v>348</v>
      </c>
      <c r="D239" s="161"/>
      <c r="E239" s="161"/>
      <c r="F239" s="161"/>
      <c r="G239" s="161"/>
      <c r="H239" s="161"/>
      <c r="I239" s="161"/>
      <c r="J239" s="161"/>
      <c r="K239" s="162"/>
      <c r="L239" s="163">
        <f>SUM(L208:L238)</f>
        <v>0</v>
      </c>
      <c r="M239" s="164"/>
      <c r="N239" s="163"/>
    </row>
    <row r="240" spans="1:14" ht="14.4" thickTop="1">
      <c r="A240" s="196"/>
      <c r="B240" s="196"/>
      <c r="C240" s="192"/>
      <c r="D240" s="192"/>
      <c r="E240" s="197"/>
      <c r="F240" s="197"/>
      <c r="G240" s="197"/>
      <c r="H240" s="198"/>
      <c r="I240" s="198"/>
      <c r="J240" s="198"/>
      <c r="K240" s="198"/>
      <c r="L240" s="248"/>
      <c r="M240" s="199"/>
      <c r="N240" s="197"/>
    </row>
    <row r="241" spans="1:14">
      <c r="A241" s="140" t="s">
        <v>213</v>
      </c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</row>
    <row r="242" spans="1:14" ht="13.8">
      <c r="A242" s="142" t="s">
        <v>214</v>
      </c>
      <c r="B242" s="142"/>
      <c r="C242" s="142" t="s">
        <v>102</v>
      </c>
      <c r="D242" s="142"/>
      <c r="E242" s="142"/>
      <c r="F242" s="143" t="s">
        <v>310</v>
      </c>
      <c r="G242" s="144"/>
      <c r="H242" s="145"/>
      <c r="I242" s="147" t="s">
        <v>73</v>
      </c>
      <c r="J242" s="147" t="s">
        <v>74</v>
      </c>
      <c r="K242" s="146" t="s">
        <v>349</v>
      </c>
      <c r="L242" s="147" t="s">
        <v>75</v>
      </c>
      <c r="M242" s="148"/>
      <c r="N242" s="147" t="s">
        <v>76</v>
      </c>
    </row>
    <row r="243" spans="1:14" ht="13.8">
      <c r="A243" s="151" t="s">
        <v>215</v>
      </c>
      <c r="B243" s="151"/>
      <c r="C243" s="330" t="s">
        <v>350</v>
      </c>
      <c r="D243" s="330"/>
      <c r="E243" s="330"/>
      <c r="F243" s="331"/>
      <c r="G243" s="332"/>
      <c r="H243" s="333"/>
      <c r="I243" s="205"/>
      <c r="J243" s="205" t="s">
        <v>117</v>
      </c>
      <c r="K243" s="205"/>
      <c r="L243" s="179">
        <f t="shared" ref="L243:L251" si="9">F243*I243*K243</f>
        <v>0</v>
      </c>
      <c r="M243" s="180"/>
      <c r="N243" s="179"/>
    </row>
    <row r="244" spans="1:14" ht="13.8">
      <c r="A244" s="151"/>
      <c r="B244" s="151"/>
      <c r="C244" s="334" t="s">
        <v>351</v>
      </c>
      <c r="D244" s="334"/>
      <c r="E244" s="334"/>
      <c r="F244" s="335"/>
      <c r="G244" s="336"/>
      <c r="H244" s="337"/>
      <c r="I244" s="209"/>
      <c r="J244" s="209" t="s">
        <v>130</v>
      </c>
      <c r="K244" s="209"/>
      <c r="L244" s="182">
        <f t="shared" si="9"/>
        <v>0</v>
      </c>
      <c r="M244" s="183"/>
      <c r="N244" s="182"/>
    </row>
    <row r="245" spans="1:14" ht="13.8">
      <c r="A245" s="151"/>
      <c r="B245" s="151"/>
      <c r="C245" s="334" t="s">
        <v>352</v>
      </c>
      <c r="D245" s="334"/>
      <c r="E245" s="334"/>
      <c r="F245" s="335"/>
      <c r="G245" s="336"/>
      <c r="H245" s="337"/>
      <c r="I245" s="209"/>
      <c r="J245" s="209" t="s">
        <v>130</v>
      </c>
      <c r="K245" s="209"/>
      <c r="L245" s="182">
        <f t="shared" si="9"/>
        <v>0</v>
      </c>
      <c r="M245" s="183"/>
      <c r="N245" s="182"/>
    </row>
    <row r="246" spans="1:14" ht="13.8">
      <c r="A246" s="151"/>
      <c r="B246" s="151"/>
      <c r="C246" s="338" t="s">
        <v>353</v>
      </c>
      <c r="D246" s="339"/>
      <c r="E246" s="340"/>
      <c r="F246" s="335"/>
      <c r="G246" s="336"/>
      <c r="H246" s="337"/>
      <c r="I246" s="209"/>
      <c r="J246" s="209" t="s">
        <v>79</v>
      </c>
      <c r="K246" s="209"/>
      <c r="L246" s="182">
        <f t="shared" si="9"/>
        <v>0</v>
      </c>
      <c r="M246" s="183"/>
      <c r="N246" s="182"/>
    </row>
    <row r="247" spans="1:14" ht="13.8">
      <c r="A247" s="151"/>
      <c r="B247" s="151"/>
      <c r="C247" s="334" t="s">
        <v>354</v>
      </c>
      <c r="D247" s="334"/>
      <c r="E247" s="334"/>
      <c r="F247" s="335"/>
      <c r="G247" s="336"/>
      <c r="H247" s="337"/>
      <c r="I247" s="209"/>
      <c r="J247" s="209" t="s">
        <v>79</v>
      </c>
      <c r="K247" s="209"/>
      <c r="L247" s="182">
        <f t="shared" si="9"/>
        <v>0</v>
      </c>
      <c r="M247" s="183"/>
      <c r="N247" s="182"/>
    </row>
    <row r="248" spans="1:14" ht="13.8">
      <c r="A248" s="151"/>
      <c r="B248" s="151"/>
      <c r="C248" s="334" t="s">
        <v>355</v>
      </c>
      <c r="D248" s="334"/>
      <c r="E248" s="334"/>
      <c r="F248" s="335"/>
      <c r="G248" s="336"/>
      <c r="H248" s="337"/>
      <c r="I248" s="209"/>
      <c r="J248" s="209" t="s">
        <v>216</v>
      </c>
      <c r="K248" s="209"/>
      <c r="L248" s="182">
        <f t="shared" si="9"/>
        <v>0</v>
      </c>
      <c r="M248" s="183"/>
      <c r="N248" s="182"/>
    </row>
    <row r="249" spans="1:14" ht="13.8">
      <c r="A249" s="151"/>
      <c r="B249" s="151"/>
      <c r="C249" s="334" t="s">
        <v>356</v>
      </c>
      <c r="D249" s="334"/>
      <c r="E249" s="334"/>
      <c r="F249" s="335"/>
      <c r="G249" s="336"/>
      <c r="H249" s="337"/>
      <c r="I249" s="209"/>
      <c r="J249" s="209" t="s">
        <v>117</v>
      </c>
      <c r="K249" s="209"/>
      <c r="L249" s="182">
        <f t="shared" si="9"/>
        <v>0</v>
      </c>
      <c r="M249" s="183"/>
      <c r="N249" s="182"/>
    </row>
    <row r="250" spans="1:14" ht="13.8">
      <c r="A250" s="151"/>
      <c r="B250" s="151"/>
      <c r="C250" s="334"/>
      <c r="D250" s="334"/>
      <c r="E250" s="334"/>
      <c r="F250" s="335"/>
      <c r="G250" s="336"/>
      <c r="H250" s="337"/>
      <c r="I250" s="209"/>
      <c r="J250" s="209"/>
      <c r="K250" s="209"/>
      <c r="L250" s="182">
        <f t="shared" si="9"/>
        <v>0</v>
      </c>
      <c r="M250" s="183"/>
      <c r="N250" s="182"/>
    </row>
    <row r="251" spans="1:14" ht="13.8">
      <c r="A251" s="151"/>
      <c r="B251" s="151"/>
      <c r="C251" s="334" t="s">
        <v>357</v>
      </c>
      <c r="D251" s="334"/>
      <c r="E251" s="334"/>
      <c r="F251" s="335"/>
      <c r="G251" s="336"/>
      <c r="H251" s="337"/>
      <c r="I251" s="209"/>
      <c r="J251" s="209" t="s">
        <v>79</v>
      </c>
      <c r="K251" s="209"/>
      <c r="L251" s="182">
        <f t="shared" si="9"/>
        <v>0</v>
      </c>
      <c r="M251" s="183"/>
      <c r="N251" s="182"/>
    </row>
    <row r="252" spans="1:14" ht="13.8">
      <c r="A252" s="151"/>
      <c r="B252" s="151"/>
      <c r="C252" s="338"/>
      <c r="D252" s="339"/>
      <c r="E252" s="340"/>
      <c r="F252" s="335"/>
      <c r="G252" s="336"/>
      <c r="H252" s="337"/>
      <c r="I252" s="209"/>
      <c r="J252" s="209"/>
      <c r="K252" s="209"/>
      <c r="L252" s="182"/>
      <c r="M252" s="183"/>
      <c r="N252" s="182"/>
    </row>
    <row r="253" spans="1:14" ht="13.8">
      <c r="A253" s="151"/>
      <c r="B253" s="151"/>
      <c r="C253" s="341"/>
      <c r="D253" s="341"/>
      <c r="E253" s="341"/>
      <c r="F253" s="342"/>
      <c r="G253" s="343"/>
      <c r="H253" s="344"/>
      <c r="I253" s="215"/>
      <c r="J253" s="215"/>
      <c r="K253" s="215"/>
      <c r="L253" s="190"/>
      <c r="M253" s="191"/>
      <c r="N253" s="190"/>
    </row>
    <row r="254" spans="1:14">
      <c r="A254" s="196"/>
      <c r="B254" s="193"/>
      <c r="C254" s="264" t="s">
        <v>358</v>
      </c>
      <c r="D254" s="265"/>
      <c r="E254" s="265"/>
      <c r="F254" s="265"/>
      <c r="G254" s="265"/>
      <c r="H254" s="265"/>
      <c r="I254" s="265"/>
      <c r="J254" s="265"/>
      <c r="K254" s="266"/>
      <c r="L254" s="267">
        <f>SUM(L243:L253)</f>
        <v>0</v>
      </c>
      <c r="M254" s="279"/>
      <c r="N254" s="267"/>
    </row>
    <row r="255" spans="1:14" ht="13.8">
      <c r="A255" s="142" t="s">
        <v>214</v>
      </c>
      <c r="B255" s="142"/>
      <c r="C255" s="142" t="s">
        <v>102</v>
      </c>
      <c r="D255" s="142"/>
      <c r="E255" s="142"/>
      <c r="F255" s="143" t="s">
        <v>310</v>
      </c>
      <c r="G255" s="144"/>
      <c r="H255" s="145"/>
      <c r="I255" s="225" t="s">
        <v>73</v>
      </c>
      <c r="J255" s="147" t="s">
        <v>74</v>
      </c>
      <c r="K255" s="146" t="s">
        <v>359</v>
      </c>
      <c r="L255" s="147" t="s">
        <v>75</v>
      </c>
      <c r="M255" s="148"/>
      <c r="N255" s="147" t="s">
        <v>76</v>
      </c>
    </row>
    <row r="256" spans="1:14" ht="13.8">
      <c r="A256" s="151" t="s">
        <v>217</v>
      </c>
      <c r="B256" s="239"/>
      <c r="C256" s="330" t="s">
        <v>360</v>
      </c>
      <c r="D256" s="330"/>
      <c r="E256" s="330"/>
      <c r="F256" s="331"/>
      <c r="G256" s="332"/>
      <c r="H256" s="333"/>
      <c r="I256" s="345"/>
      <c r="J256" s="205" t="s">
        <v>117</v>
      </c>
      <c r="K256" s="205"/>
      <c r="L256" s="179">
        <f t="shared" ref="L256:L280" si="10">F256*I256*K256</f>
        <v>0</v>
      </c>
      <c r="M256" s="180"/>
      <c r="N256" s="179"/>
    </row>
    <row r="257" spans="1:14" ht="13.8">
      <c r="A257" s="239"/>
      <c r="B257" s="239"/>
      <c r="C257" s="334" t="s">
        <v>361</v>
      </c>
      <c r="D257" s="334"/>
      <c r="E257" s="334"/>
      <c r="F257" s="335"/>
      <c r="G257" s="336"/>
      <c r="H257" s="337"/>
      <c r="I257" s="346"/>
      <c r="J257" s="209" t="s">
        <v>117</v>
      </c>
      <c r="K257" s="209"/>
      <c r="L257" s="182">
        <f t="shared" si="10"/>
        <v>0</v>
      </c>
      <c r="M257" s="183"/>
      <c r="N257" s="182"/>
    </row>
    <row r="258" spans="1:14" ht="13.8">
      <c r="A258" s="239"/>
      <c r="B258" s="239"/>
      <c r="C258" s="334" t="s">
        <v>362</v>
      </c>
      <c r="D258" s="334"/>
      <c r="E258" s="334"/>
      <c r="F258" s="335"/>
      <c r="G258" s="336"/>
      <c r="H258" s="337"/>
      <c r="I258" s="347"/>
      <c r="J258" s="209" t="s">
        <v>117</v>
      </c>
      <c r="K258" s="209"/>
      <c r="L258" s="182">
        <f t="shared" si="10"/>
        <v>0</v>
      </c>
      <c r="M258" s="183"/>
      <c r="N258" s="182"/>
    </row>
    <row r="259" spans="1:14" ht="13.8">
      <c r="A259" s="239"/>
      <c r="B259" s="239"/>
      <c r="C259" s="334" t="s">
        <v>363</v>
      </c>
      <c r="D259" s="334"/>
      <c r="E259" s="334"/>
      <c r="F259" s="335"/>
      <c r="G259" s="336"/>
      <c r="H259" s="337"/>
      <c r="I259" s="347"/>
      <c r="J259" s="209" t="s">
        <v>117</v>
      </c>
      <c r="K259" s="209"/>
      <c r="L259" s="182">
        <f t="shared" si="10"/>
        <v>0</v>
      </c>
      <c r="M259" s="183"/>
      <c r="N259" s="182"/>
    </row>
    <row r="260" spans="1:14" ht="13.8">
      <c r="A260" s="239"/>
      <c r="B260" s="239"/>
      <c r="C260" s="334" t="s">
        <v>364</v>
      </c>
      <c r="D260" s="334"/>
      <c r="E260" s="334"/>
      <c r="F260" s="335"/>
      <c r="G260" s="336"/>
      <c r="H260" s="337"/>
      <c r="I260" s="347"/>
      <c r="J260" s="209"/>
      <c r="K260" s="209"/>
      <c r="L260" s="182">
        <f t="shared" si="10"/>
        <v>0</v>
      </c>
      <c r="M260" s="183"/>
      <c r="N260" s="182"/>
    </row>
    <row r="261" spans="1:14" ht="13.8">
      <c r="A261" s="239"/>
      <c r="B261" s="239"/>
      <c r="C261" s="334" t="s">
        <v>365</v>
      </c>
      <c r="D261" s="334"/>
      <c r="E261" s="334"/>
      <c r="F261" s="335"/>
      <c r="G261" s="336"/>
      <c r="H261" s="337"/>
      <c r="I261" s="347"/>
      <c r="J261" s="209" t="s">
        <v>130</v>
      </c>
      <c r="K261" s="209"/>
      <c r="L261" s="182">
        <f t="shared" si="10"/>
        <v>0</v>
      </c>
      <c r="M261" s="183"/>
      <c r="N261" s="182"/>
    </row>
    <row r="262" spans="1:14" ht="13.8">
      <c r="A262" s="239"/>
      <c r="B262" s="239"/>
      <c r="C262" s="334" t="s">
        <v>366</v>
      </c>
      <c r="D262" s="334"/>
      <c r="E262" s="334"/>
      <c r="F262" s="335"/>
      <c r="G262" s="336"/>
      <c r="H262" s="337"/>
      <c r="I262" s="347"/>
      <c r="J262" s="209" t="s">
        <v>130</v>
      </c>
      <c r="K262" s="209"/>
      <c r="L262" s="182">
        <f t="shared" si="10"/>
        <v>0</v>
      </c>
      <c r="M262" s="183"/>
      <c r="N262" s="182"/>
    </row>
    <row r="263" spans="1:14" ht="13.8">
      <c r="A263" s="239"/>
      <c r="B263" s="239"/>
      <c r="C263" s="334" t="s">
        <v>367</v>
      </c>
      <c r="D263" s="334"/>
      <c r="E263" s="334"/>
      <c r="F263" s="335"/>
      <c r="G263" s="336"/>
      <c r="H263" s="337"/>
      <c r="I263" s="347"/>
      <c r="J263" s="209" t="s">
        <v>130</v>
      </c>
      <c r="K263" s="209"/>
      <c r="L263" s="182">
        <f t="shared" si="10"/>
        <v>0</v>
      </c>
      <c r="M263" s="183"/>
      <c r="N263" s="182"/>
    </row>
    <row r="264" spans="1:14" ht="13.8">
      <c r="A264" s="239"/>
      <c r="B264" s="239"/>
      <c r="C264" s="334" t="s">
        <v>368</v>
      </c>
      <c r="D264" s="334"/>
      <c r="E264" s="334"/>
      <c r="F264" s="335"/>
      <c r="G264" s="336"/>
      <c r="H264" s="337"/>
      <c r="I264" s="347"/>
      <c r="J264" s="209" t="s">
        <v>130</v>
      </c>
      <c r="K264" s="209"/>
      <c r="L264" s="182">
        <f t="shared" si="10"/>
        <v>0</v>
      </c>
      <c r="M264" s="183"/>
      <c r="N264" s="182"/>
    </row>
    <row r="265" spans="1:14" ht="13.8">
      <c r="A265" s="239"/>
      <c r="B265" s="239"/>
      <c r="C265" s="334" t="s">
        <v>369</v>
      </c>
      <c r="D265" s="334"/>
      <c r="E265" s="334"/>
      <c r="F265" s="335"/>
      <c r="G265" s="336"/>
      <c r="H265" s="337"/>
      <c r="I265" s="347"/>
      <c r="J265" s="209" t="s">
        <v>130</v>
      </c>
      <c r="K265" s="209"/>
      <c r="L265" s="182">
        <f t="shared" si="10"/>
        <v>0</v>
      </c>
      <c r="M265" s="183"/>
      <c r="N265" s="182"/>
    </row>
    <row r="266" spans="1:14" ht="13.8">
      <c r="A266" s="239"/>
      <c r="B266" s="239"/>
      <c r="C266" s="334"/>
      <c r="D266" s="334"/>
      <c r="E266" s="334"/>
      <c r="F266" s="335"/>
      <c r="G266" s="336"/>
      <c r="H266" s="337"/>
      <c r="I266" s="347"/>
      <c r="J266" s="209"/>
      <c r="K266" s="209"/>
      <c r="L266" s="182">
        <f t="shared" si="10"/>
        <v>0</v>
      </c>
      <c r="M266" s="183"/>
      <c r="N266" s="182"/>
    </row>
    <row r="267" spans="1:14" ht="13.8">
      <c r="A267" s="239"/>
      <c r="B267" s="239"/>
      <c r="C267" s="334" t="s">
        <v>370</v>
      </c>
      <c r="D267" s="334"/>
      <c r="E267" s="334"/>
      <c r="F267" s="335"/>
      <c r="G267" s="336"/>
      <c r="H267" s="337"/>
      <c r="I267" s="347"/>
      <c r="J267" s="209" t="s">
        <v>130</v>
      </c>
      <c r="K267" s="209"/>
      <c r="L267" s="182">
        <f t="shared" si="10"/>
        <v>0</v>
      </c>
      <c r="M267" s="183"/>
      <c r="N267" s="182"/>
    </row>
    <row r="268" spans="1:14" ht="13.8">
      <c r="A268" s="239"/>
      <c r="B268" s="239"/>
      <c r="C268" s="334" t="s">
        <v>371</v>
      </c>
      <c r="D268" s="334"/>
      <c r="E268" s="334"/>
      <c r="F268" s="335"/>
      <c r="G268" s="336"/>
      <c r="H268" s="337"/>
      <c r="I268" s="347"/>
      <c r="J268" s="209" t="s">
        <v>130</v>
      </c>
      <c r="K268" s="209"/>
      <c r="L268" s="182">
        <f t="shared" si="10"/>
        <v>0</v>
      </c>
      <c r="M268" s="183"/>
      <c r="N268" s="182"/>
    </row>
    <row r="269" spans="1:14" ht="13.8">
      <c r="A269" s="239"/>
      <c r="B269" s="239"/>
      <c r="C269" s="334" t="s">
        <v>372</v>
      </c>
      <c r="D269" s="334"/>
      <c r="E269" s="334"/>
      <c r="F269" s="335"/>
      <c r="G269" s="336"/>
      <c r="H269" s="337"/>
      <c r="I269" s="347"/>
      <c r="J269" s="209"/>
      <c r="K269" s="209"/>
      <c r="L269" s="182"/>
      <c r="M269" s="183"/>
      <c r="N269" s="182"/>
    </row>
    <row r="270" spans="1:14" ht="13.8">
      <c r="A270" s="239"/>
      <c r="B270" s="239"/>
      <c r="C270" s="334" t="s">
        <v>373</v>
      </c>
      <c r="D270" s="334"/>
      <c r="E270" s="334"/>
      <c r="F270" s="335"/>
      <c r="G270" s="336"/>
      <c r="H270" s="337"/>
      <c r="I270" s="347"/>
      <c r="J270" s="209" t="s">
        <v>130</v>
      </c>
      <c r="K270" s="209"/>
      <c r="L270" s="182">
        <f t="shared" si="10"/>
        <v>0</v>
      </c>
      <c r="M270" s="183"/>
      <c r="N270" s="182"/>
    </row>
    <row r="271" spans="1:14" ht="13.8">
      <c r="A271" s="239"/>
      <c r="B271" s="239"/>
      <c r="C271" s="334" t="s">
        <v>374</v>
      </c>
      <c r="D271" s="334"/>
      <c r="E271" s="334"/>
      <c r="F271" s="335"/>
      <c r="G271" s="336"/>
      <c r="H271" s="337"/>
      <c r="I271" s="347"/>
      <c r="J271" s="209"/>
      <c r="K271" s="209"/>
      <c r="L271" s="182">
        <f t="shared" si="10"/>
        <v>0</v>
      </c>
      <c r="M271" s="183"/>
      <c r="N271" s="182"/>
    </row>
    <row r="272" spans="1:14" ht="13.8">
      <c r="A272" s="239"/>
      <c r="B272" s="239"/>
      <c r="C272" s="334" t="s">
        <v>218</v>
      </c>
      <c r="D272" s="334"/>
      <c r="E272" s="334"/>
      <c r="F272" s="335"/>
      <c r="G272" s="336"/>
      <c r="H272" s="337"/>
      <c r="I272" s="347"/>
      <c r="J272" s="209" t="s">
        <v>130</v>
      </c>
      <c r="K272" s="209"/>
      <c r="L272" s="182">
        <f t="shared" si="10"/>
        <v>0</v>
      </c>
      <c r="M272" s="183"/>
      <c r="N272" s="182"/>
    </row>
    <row r="273" spans="1:14" ht="13.8">
      <c r="A273" s="239"/>
      <c r="B273" s="239"/>
      <c r="C273" s="334" t="s">
        <v>375</v>
      </c>
      <c r="D273" s="334"/>
      <c r="E273" s="334"/>
      <c r="F273" s="335"/>
      <c r="G273" s="336"/>
      <c r="H273" s="337"/>
      <c r="I273" s="347"/>
      <c r="J273" s="209" t="s">
        <v>130</v>
      </c>
      <c r="K273" s="209"/>
      <c r="L273" s="182">
        <f t="shared" si="10"/>
        <v>0</v>
      </c>
      <c r="M273" s="183"/>
      <c r="N273" s="182"/>
    </row>
    <row r="274" spans="1:14" ht="13.8">
      <c r="A274" s="239"/>
      <c r="B274" s="239"/>
      <c r="C274" s="334" t="s">
        <v>376</v>
      </c>
      <c r="D274" s="334"/>
      <c r="E274" s="334"/>
      <c r="F274" s="335"/>
      <c r="G274" s="336"/>
      <c r="H274" s="337"/>
      <c r="I274" s="347"/>
      <c r="J274" s="209" t="s">
        <v>105</v>
      </c>
      <c r="K274" s="209"/>
      <c r="L274" s="182">
        <f t="shared" si="10"/>
        <v>0</v>
      </c>
      <c r="M274" s="183"/>
      <c r="N274" s="182"/>
    </row>
    <row r="275" spans="1:14" ht="13.8">
      <c r="A275" s="239"/>
      <c r="B275" s="239"/>
      <c r="C275" s="334"/>
      <c r="D275" s="334"/>
      <c r="E275" s="334"/>
      <c r="F275" s="335"/>
      <c r="G275" s="336"/>
      <c r="H275" s="337"/>
      <c r="I275" s="347"/>
      <c r="J275" s="209"/>
      <c r="K275" s="209"/>
      <c r="L275" s="182">
        <f t="shared" si="10"/>
        <v>0</v>
      </c>
      <c r="M275" s="183"/>
      <c r="N275" s="182"/>
    </row>
    <row r="276" spans="1:14" ht="13.8">
      <c r="A276" s="239"/>
      <c r="B276" s="239"/>
      <c r="C276" s="334" t="s">
        <v>377</v>
      </c>
      <c r="D276" s="334"/>
      <c r="E276" s="334"/>
      <c r="F276" s="335"/>
      <c r="G276" s="336"/>
      <c r="H276" s="337"/>
      <c r="I276" s="347"/>
      <c r="J276" s="209" t="s">
        <v>216</v>
      </c>
      <c r="K276" s="209"/>
      <c r="L276" s="182">
        <f t="shared" si="10"/>
        <v>0</v>
      </c>
      <c r="M276" s="183"/>
      <c r="N276" s="182"/>
    </row>
    <row r="277" spans="1:14" ht="13.8">
      <c r="A277" s="239"/>
      <c r="B277" s="239"/>
      <c r="C277" s="334" t="s">
        <v>378</v>
      </c>
      <c r="D277" s="334"/>
      <c r="E277" s="334"/>
      <c r="F277" s="335"/>
      <c r="G277" s="336"/>
      <c r="H277" s="337"/>
      <c r="I277" s="347"/>
      <c r="J277" s="209" t="s">
        <v>216</v>
      </c>
      <c r="K277" s="209"/>
      <c r="L277" s="182">
        <f t="shared" si="10"/>
        <v>0</v>
      </c>
      <c r="M277" s="183"/>
      <c r="N277" s="182"/>
    </row>
    <row r="278" spans="1:14" ht="13.8">
      <c r="A278" s="239"/>
      <c r="B278" s="239"/>
      <c r="C278" s="334" t="s">
        <v>379</v>
      </c>
      <c r="D278" s="334"/>
      <c r="E278" s="334"/>
      <c r="F278" s="335"/>
      <c r="G278" s="336"/>
      <c r="H278" s="337"/>
      <c r="I278" s="347"/>
      <c r="J278" s="209" t="s">
        <v>216</v>
      </c>
      <c r="K278" s="209"/>
      <c r="L278" s="182">
        <f t="shared" si="10"/>
        <v>0</v>
      </c>
      <c r="M278" s="183"/>
      <c r="N278" s="182"/>
    </row>
    <row r="279" spans="1:14" ht="13.8">
      <c r="A279" s="239"/>
      <c r="B279" s="239"/>
      <c r="C279" s="334" t="s">
        <v>380</v>
      </c>
      <c r="D279" s="334"/>
      <c r="E279" s="334"/>
      <c r="F279" s="335"/>
      <c r="G279" s="336"/>
      <c r="H279" s="337"/>
      <c r="I279" s="347"/>
      <c r="J279" s="209" t="s">
        <v>117</v>
      </c>
      <c r="K279" s="209"/>
      <c r="L279" s="182">
        <f t="shared" si="10"/>
        <v>0</v>
      </c>
      <c r="M279" s="183"/>
      <c r="N279" s="182"/>
    </row>
    <row r="280" spans="1:14" ht="13.8">
      <c r="A280" s="239"/>
      <c r="B280" s="239"/>
      <c r="C280" s="334" t="s">
        <v>219</v>
      </c>
      <c r="D280" s="334"/>
      <c r="E280" s="334"/>
      <c r="F280" s="335"/>
      <c r="G280" s="336"/>
      <c r="H280" s="337"/>
      <c r="I280" s="347"/>
      <c r="J280" s="209" t="s">
        <v>117</v>
      </c>
      <c r="K280" s="209"/>
      <c r="L280" s="182">
        <f t="shared" si="10"/>
        <v>0</v>
      </c>
      <c r="M280" s="183"/>
      <c r="N280" s="182"/>
    </row>
    <row r="281" spans="1:14" ht="13.8">
      <c r="A281" s="239"/>
      <c r="B281" s="239"/>
      <c r="C281" s="334" t="s">
        <v>381</v>
      </c>
      <c r="D281" s="334"/>
      <c r="E281" s="334"/>
      <c r="F281" s="335"/>
      <c r="G281" s="336"/>
      <c r="H281" s="337"/>
      <c r="I281" s="347"/>
      <c r="J281" s="209" t="s">
        <v>220</v>
      </c>
      <c r="K281" s="209"/>
      <c r="L281" s="182">
        <f xml:space="preserve"> F281*I281*K281</f>
        <v>0</v>
      </c>
      <c r="M281" s="183"/>
      <c r="N281" s="182"/>
    </row>
    <row r="282" spans="1:14" ht="13.8">
      <c r="A282" s="239"/>
      <c r="B282" s="239"/>
      <c r="C282" s="334" t="s">
        <v>382</v>
      </c>
      <c r="D282" s="334"/>
      <c r="E282" s="334"/>
      <c r="F282" s="335"/>
      <c r="G282" s="336"/>
      <c r="H282" s="337"/>
      <c r="I282" s="347"/>
      <c r="J282" s="209" t="s">
        <v>220</v>
      </c>
      <c r="K282" s="209"/>
      <c r="L282" s="182">
        <f>F282*I282*K282</f>
        <v>0</v>
      </c>
      <c r="M282" s="183"/>
      <c r="N282" s="182"/>
    </row>
    <row r="283" spans="1:14" ht="13.8">
      <c r="A283" s="239"/>
      <c r="B283" s="239"/>
      <c r="C283" s="341"/>
      <c r="D283" s="341"/>
      <c r="E283" s="341"/>
      <c r="F283" s="342"/>
      <c r="G283" s="343"/>
      <c r="H283" s="344"/>
      <c r="I283" s="348"/>
      <c r="J283" s="215" t="s">
        <v>221</v>
      </c>
      <c r="K283" s="215"/>
      <c r="L283" s="190">
        <f>F283*I283*K283</f>
        <v>0</v>
      </c>
      <c r="M283" s="191"/>
      <c r="N283" s="190"/>
    </row>
    <row r="284" spans="1:14" ht="13.8">
      <c r="A284" s="196"/>
      <c r="B284" s="193"/>
      <c r="C284" s="264" t="s">
        <v>383</v>
      </c>
      <c r="D284" s="265"/>
      <c r="E284" s="265"/>
      <c r="F284" s="265"/>
      <c r="G284" s="265"/>
      <c r="H284" s="265"/>
      <c r="I284" s="265"/>
      <c r="J284" s="265"/>
      <c r="K284" s="266"/>
      <c r="L284" s="157">
        <f>SUM(L256:L283)</f>
        <v>0</v>
      </c>
      <c r="M284" s="349"/>
      <c r="N284" s="157"/>
    </row>
    <row r="285" spans="1:14" ht="13.8">
      <c r="A285" s="350"/>
      <c r="B285" s="350"/>
      <c r="C285" s="351"/>
      <c r="D285" s="351"/>
      <c r="E285" s="352"/>
      <c r="F285" s="352"/>
      <c r="G285" s="352"/>
      <c r="H285" s="353"/>
      <c r="I285" s="353"/>
      <c r="J285" s="353"/>
      <c r="K285" s="353"/>
      <c r="L285" s="352"/>
      <c r="M285" s="286"/>
      <c r="N285" s="354"/>
    </row>
    <row r="286" spans="1:14" ht="13.8">
      <c r="A286" s="151" t="s">
        <v>222</v>
      </c>
      <c r="B286" s="239"/>
      <c r="C286" s="355" t="s">
        <v>384</v>
      </c>
      <c r="D286" s="355"/>
      <c r="E286" s="355"/>
      <c r="F286" s="331"/>
      <c r="G286" s="332"/>
      <c r="H286" s="333"/>
      <c r="I286" s="205"/>
      <c r="J286" s="205" t="s">
        <v>117</v>
      </c>
      <c r="K286" s="205"/>
      <c r="L286" s="179">
        <f>F286*I286*K286</f>
        <v>0</v>
      </c>
      <c r="M286" s="180"/>
      <c r="N286" s="179"/>
    </row>
    <row r="287" spans="1:14" ht="13.8">
      <c r="A287" s="239"/>
      <c r="B287" s="239"/>
      <c r="C287" s="356" t="s">
        <v>385</v>
      </c>
      <c r="D287" s="356"/>
      <c r="E287" s="356"/>
      <c r="F287" s="335"/>
      <c r="G287" s="336"/>
      <c r="H287" s="337"/>
      <c r="I287" s="209"/>
      <c r="J287" s="209" t="s">
        <v>117</v>
      </c>
      <c r="K287" s="209"/>
      <c r="L287" s="182">
        <f>F287*I287*K287</f>
        <v>0</v>
      </c>
      <c r="M287" s="183"/>
      <c r="N287" s="182"/>
    </row>
    <row r="288" spans="1:14" ht="13.8">
      <c r="A288" s="239"/>
      <c r="B288" s="239"/>
      <c r="C288" s="356" t="s">
        <v>386</v>
      </c>
      <c r="D288" s="356"/>
      <c r="E288" s="356"/>
      <c r="F288" s="335"/>
      <c r="G288" s="336"/>
      <c r="H288" s="337"/>
      <c r="I288" s="209"/>
      <c r="J288" s="209" t="s">
        <v>117</v>
      </c>
      <c r="K288" s="209"/>
      <c r="L288" s="182">
        <f>F288*I288*K288</f>
        <v>0</v>
      </c>
      <c r="M288" s="183"/>
      <c r="N288" s="182"/>
    </row>
    <row r="289" spans="1:14" ht="13.8">
      <c r="A289" s="239"/>
      <c r="B289" s="239"/>
      <c r="C289" s="357" t="s">
        <v>387</v>
      </c>
      <c r="D289" s="357"/>
      <c r="E289" s="357"/>
      <c r="F289" s="342"/>
      <c r="G289" s="343"/>
      <c r="H289" s="344"/>
      <c r="I289" s="215"/>
      <c r="J289" s="215" t="s">
        <v>117</v>
      </c>
      <c r="K289" s="215"/>
      <c r="L289" s="190">
        <f>F289*I289*K289</f>
        <v>0</v>
      </c>
      <c r="M289" s="191"/>
      <c r="N289" s="190"/>
    </row>
    <row r="290" spans="1:14">
      <c r="A290" s="196"/>
      <c r="B290" s="193"/>
      <c r="C290" s="264" t="s">
        <v>388</v>
      </c>
      <c r="D290" s="265"/>
      <c r="E290" s="265"/>
      <c r="F290" s="265"/>
      <c r="G290" s="265"/>
      <c r="H290" s="265"/>
      <c r="I290" s="265"/>
      <c r="J290" s="265"/>
      <c r="K290" s="266"/>
      <c r="L290" s="267">
        <f>SUM(L286:L289)</f>
        <v>0</v>
      </c>
      <c r="M290" s="279"/>
      <c r="N290" s="267">
        <f>SUM(N286:N289)</f>
        <v>0</v>
      </c>
    </row>
    <row r="291" spans="1:14" ht="13.8">
      <c r="A291" s="350"/>
      <c r="B291" s="350"/>
      <c r="C291" s="351"/>
      <c r="D291" s="351"/>
      <c r="E291" s="352"/>
      <c r="F291" s="352"/>
      <c r="G291" s="352"/>
      <c r="H291" s="353"/>
      <c r="I291" s="353"/>
      <c r="J291" s="353"/>
      <c r="K291" s="353"/>
      <c r="L291" s="352"/>
      <c r="M291" s="286"/>
      <c r="N291" s="354"/>
    </row>
    <row r="292" spans="1:14" ht="13.8">
      <c r="A292" s="151" t="s">
        <v>223</v>
      </c>
      <c r="B292" s="239"/>
      <c r="C292" s="330" t="s">
        <v>389</v>
      </c>
      <c r="D292" s="330"/>
      <c r="E292" s="330"/>
      <c r="F292" s="331"/>
      <c r="G292" s="332"/>
      <c r="H292" s="333"/>
      <c r="I292" s="358"/>
      <c r="J292" s="358" t="s">
        <v>79</v>
      </c>
      <c r="K292" s="358"/>
      <c r="L292" s="179">
        <f>F292*I292*K292</f>
        <v>0</v>
      </c>
      <c r="M292" s="180"/>
      <c r="N292" s="359"/>
    </row>
    <row r="293" spans="1:14" ht="13.8">
      <c r="A293" s="239"/>
      <c r="B293" s="239"/>
      <c r="C293" s="341" t="s">
        <v>390</v>
      </c>
      <c r="D293" s="341"/>
      <c r="E293" s="341"/>
      <c r="F293" s="331"/>
      <c r="G293" s="332"/>
      <c r="H293" s="333"/>
      <c r="I293" s="360"/>
      <c r="J293" s="360" t="s">
        <v>79</v>
      </c>
      <c r="K293" s="360"/>
      <c r="L293" s="179">
        <f>F293*I293*K293</f>
        <v>0</v>
      </c>
      <c r="M293" s="191"/>
      <c r="N293" s="190"/>
    </row>
    <row r="294" spans="1:14">
      <c r="A294" s="196"/>
      <c r="B294" s="193"/>
      <c r="C294" s="264" t="s">
        <v>391</v>
      </c>
      <c r="D294" s="265"/>
      <c r="E294" s="265"/>
      <c r="F294" s="265"/>
      <c r="G294" s="265"/>
      <c r="H294" s="265"/>
      <c r="I294" s="265"/>
      <c r="J294" s="265"/>
      <c r="K294" s="266"/>
      <c r="L294" s="267">
        <f>SUM(L292:L293)</f>
        <v>0</v>
      </c>
      <c r="M294" s="279"/>
      <c r="N294" s="267">
        <f>SUM(N292:N293)</f>
        <v>0</v>
      </c>
    </row>
    <row r="295" spans="1:14" ht="13.8">
      <c r="A295" s="196"/>
      <c r="B295" s="196"/>
      <c r="C295" s="196"/>
      <c r="D295" s="196"/>
      <c r="E295" s="361"/>
      <c r="F295" s="361"/>
      <c r="G295" s="361"/>
      <c r="H295" s="362"/>
      <c r="I295" s="362"/>
      <c r="J295" s="362"/>
      <c r="K295" s="362"/>
      <c r="L295" s="197"/>
      <c r="M295" s="363"/>
      <c r="N295" s="197"/>
    </row>
    <row r="296" spans="1:14" ht="13.8">
      <c r="A296" s="151" t="s">
        <v>224</v>
      </c>
      <c r="B296" s="151"/>
      <c r="C296" s="364" t="s">
        <v>392</v>
      </c>
      <c r="D296" s="365"/>
      <c r="E296" s="366"/>
      <c r="F296" s="367"/>
      <c r="G296" s="368"/>
      <c r="H296" s="369"/>
      <c r="I296" s="358"/>
      <c r="J296" s="358"/>
      <c r="K296" s="358"/>
      <c r="L296" s="179"/>
      <c r="M296" s="180"/>
      <c r="N296" s="179"/>
    </row>
    <row r="297" spans="1:14" ht="13.8">
      <c r="A297" s="151"/>
      <c r="B297" s="151"/>
      <c r="C297" s="334" t="s">
        <v>393</v>
      </c>
      <c r="D297" s="334"/>
      <c r="E297" s="334"/>
      <c r="F297" s="370"/>
      <c r="G297" s="371"/>
      <c r="H297" s="372"/>
      <c r="I297" s="209"/>
      <c r="J297" s="209"/>
      <c r="K297" s="209"/>
      <c r="L297" s="182">
        <f t="shared" ref="L297:L304" si="11">F297*I297*K297</f>
        <v>0</v>
      </c>
      <c r="M297" s="183"/>
      <c r="N297" s="182"/>
    </row>
    <row r="298" spans="1:14" ht="13.8">
      <c r="A298" s="151"/>
      <c r="B298" s="151"/>
      <c r="C298" s="334" t="s">
        <v>394</v>
      </c>
      <c r="D298" s="334"/>
      <c r="E298" s="334"/>
      <c r="F298" s="370"/>
      <c r="G298" s="371"/>
      <c r="H298" s="372"/>
      <c r="I298" s="209"/>
      <c r="J298" s="209"/>
      <c r="K298" s="209"/>
      <c r="L298" s="182">
        <f t="shared" si="11"/>
        <v>0</v>
      </c>
      <c r="M298" s="183"/>
      <c r="N298" s="182"/>
    </row>
    <row r="299" spans="1:14" ht="13.8">
      <c r="A299" s="151"/>
      <c r="B299" s="151"/>
      <c r="C299" s="334" t="s">
        <v>225</v>
      </c>
      <c r="D299" s="334"/>
      <c r="E299" s="334"/>
      <c r="F299" s="370"/>
      <c r="G299" s="371"/>
      <c r="H299" s="372"/>
      <c r="I299" s="209"/>
      <c r="J299" s="209" t="s">
        <v>117</v>
      </c>
      <c r="K299" s="209"/>
      <c r="L299" s="182">
        <f t="shared" si="11"/>
        <v>0</v>
      </c>
      <c r="M299" s="183"/>
      <c r="N299" s="182"/>
    </row>
    <row r="300" spans="1:14" ht="13.8">
      <c r="A300" s="151"/>
      <c r="B300" s="151"/>
      <c r="C300" s="334" t="s">
        <v>395</v>
      </c>
      <c r="D300" s="334"/>
      <c r="E300" s="334"/>
      <c r="F300" s="370"/>
      <c r="G300" s="371"/>
      <c r="H300" s="372"/>
      <c r="I300" s="209"/>
      <c r="J300" s="209"/>
      <c r="K300" s="209"/>
      <c r="L300" s="182">
        <f t="shared" si="11"/>
        <v>0</v>
      </c>
      <c r="M300" s="183"/>
      <c r="N300" s="182"/>
    </row>
    <row r="301" spans="1:14" ht="13.8">
      <c r="A301" s="151"/>
      <c r="B301" s="151"/>
      <c r="C301" s="334" t="s">
        <v>396</v>
      </c>
      <c r="D301" s="334"/>
      <c r="E301" s="334"/>
      <c r="F301" s="370"/>
      <c r="G301" s="371"/>
      <c r="H301" s="372"/>
      <c r="I301" s="209"/>
      <c r="J301" s="209"/>
      <c r="K301" s="209"/>
      <c r="L301" s="182">
        <f t="shared" si="11"/>
        <v>0</v>
      </c>
      <c r="M301" s="183"/>
      <c r="N301" s="182"/>
    </row>
    <row r="302" spans="1:14" ht="13.8">
      <c r="A302" s="151"/>
      <c r="B302" s="151"/>
      <c r="C302" s="334" t="s">
        <v>397</v>
      </c>
      <c r="D302" s="334"/>
      <c r="E302" s="334"/>
      <c r="F302" s="335"/>
      <c r="G302" s="336"/>
      <c r="H302" s="337"/>
      <c r="I302" s="209"/>
      <c r="J302" s="209" t="s">
        <v>130</v>
      </c>
      <c r="K302" s="209"/>
      <c r="L302" s="182">
        <f t="shared" si="11"/>
        <v>0</v>
      </c>
      <c r="M302" s="183"/>
      <c r="N302" s="182"/>
    </row>
    <row r="303" spans="1:14" ht="13.8">
      <c r="A303" s="151"/>
      <c r="B303" s="151"/>
      <c r="C303" s="334" t="s">
        <v>398</v>
      </c>
      <c r="D303" s="334"/>
      <c r="E303" s="334"/>
      <c r="F303" s="335"/>
      <c r="G303" s="336"/>
      <c r="H303" s="337"/>
      <c r="I303" s="209"/>
      <c r="J303" s="209"/>
      <c r="K303" s="209"/>
      <c r="L303" s="182">
        <f t="shared" si="11"/>
        <v>0</v>
      </c>
      <c r="M303" s="183"/>
      <c r="N303" s="182"/>
    </row>
    <row r="304" spans="1:14" ht="13.8">
      <c r="A304" s="151"/>
      <c r="B304" s="151"/>
      <c r="C304" s="341"/>
      <c r="D304" s="341"/>
      <c r="E304" s="341"/>
      <c r="F304" s="373"/>
      <c r="G304" s="374"/>
      <c r="H304" s="375"/>
      <c r="I304" s="215"/>
      <c r="J304" s="215"/>
      <c r="K304" s="215"/>
      <c r="L304" s="190">
        <f t="shared" si="11"/>
        <v>0</v>
      </c>
      <c r="M304" s="191"/>
      <c r="N304" s="190"/>
    </row>
    <row r="305" spans="1:14">
      <c r="A305" s="262"/>
      <c r="B305" s="263"/>
      <c r="C305" s="264" t="s">
        <v>399</v>
      </c>
      <c r="D305" s="265"/>
      <c r="E305" s="265"/>
      <c r="F305" s="265"/>
      <c r="G305" s="265"/>
      <c r="H305" s="265"/>
      <c r="I305" s="265"/>
      <c r="J305" s="265"/>
      <c r="K305" s="266"/>
      <c r="L305" s="267">
        <f>SUM(L296:L304)</f>
        <v>0</v>
      </c>
      <c r="M305" s="279"/>
      <c r="N305" s="267">
        <f>SUM(N296:N304)</f>
        <v>0</v>
      </c>
    </row>
    <row r="306" spans="1:14" ht="13.8">
      <c r="A306" s="196"/>
      <c r="B306" s="196"/>
      <c r="C306" s="196"/>
      <c r="D306" s="196"/>
      <c r="E306" s="361"/>
      <c r="F306" s="361"/>
      <c r="G306" s="361"/>
      <c r="H306" s="362"/>
      <c r="I306" s="362"/>
      <c r="J306" s="362"/>
      <c r="K306" s="362"/>
      <c r="L306" s="197"/>
      <c r="M306" s="199"/>
      <c r="N306" s="197"/>
    </row>
    <row r="307" spans="1:14" ht="13.8">
      <c r="A307" s="151" t="s">
        <v>226</v>
      </c>
      <c r="B307" s="239"/>
      <c r="C307" s="330" t="s">
        <v>400</v>
      </c>
      <c r="D307" s="330"/>
      <c r="E307" s="330"/>
      <c r="F307" s="331"/>
      <c r="G307" s="332"/>
      <c r="H307" s="333"/>
      <c r="I307" s="205"/>
      <c r="J307" s="205" t="s">
        <v>79</v>
      </c>
      <c r="K307" s="205"/>
      <c r="L307" s="179">
        <f>F307*I307*K307</f>
        <v>0</v>
      </c>
      <c r="M307" s="180"/>
      <c r="N307" s="179"/>
    </row>
    <row r="308" spans="1:14" ht="13.8">
      <c r="A308" s="239"/>
      <c r="B308" s="239"/>
      <c r="C308" s="334" t="s">
        <v>227</v>
      </c>
      <c r="D308" s="334"/>
      <c r="E308" s="334"/>
      <c r="F308" s="335"/>
      <c r="G308" s="336"/>
      <c r="H308" s="337"/>
      <c r="I308" s="209"/>
      <c r="J308" s="209" t="s">
        <v>117</v>
      </c>
      <c r="K308" s="209"/>
      <c r="L308" s="182">
        <f>F308*I308</f>
        <v>0</v>
      </c>
      <c r="M308" s="183"/>
      <c r="N308" s="182"/>
    </row>
    <row r="309" spans="1:14" ht="13.8">
      <c r="A309" s="239"/>
      <c r="B309" s="239"/>
      <c r="C309" s="334" t="s">
        <v>228</v>
      </c>
      <c r="D309" s="334"/>
      <c r="E309" s="334"/>
      <c r="F309" s="335"/>
      <c r="G309" s="336"/>
      <c r="H309" s="337"/>
      <c r="I309" s="209"/>
      <c r="J309" s="209"/>
      <c r="K309" s="209"/>
      <c r="L309" s="182">
        <f>F309*I309</f>
        <v>0</v>
      </c>
      <c r="M309" s="183"/>
      <c r="N309" s="182"/>
    </row>
    <row r="310" spans="1:14" ht="13.8">
      <c r="A310" s="239"/>
      <c r="B310" s="239"/>
      <c r="C310" s="341"/>
      <c r="D310" s="341"/>
      <c r="E310" s="341"/>
      <c r="F310" s="342"/>
      <c r="G310" s="343"/>
      <c r="H310" s="344"/>
      <c r="I310" s="215"/>
      <c r="J310" s="215"/>
      <c r="K310" s="215"/>
      <c r="L310" s="190">
        <f>F310*I310</f>
        <v>0</v>
      </c>
      <c r="M310" s="191"/>
      <c r="N310" s="190"/>
    </row>
    <row r="311" spans="1:14">
      <c r="A311" s="262"/>
      <c r="B311" s="263"/>
      <c r="C311" s="376" t="s">
        <v>401</v>
      </c>
      <c r="D311" s="376"/>
      <c r="E311" s="376"/>
      <c r="F311" s="376"/>
      <c r="G311" s="376"/>
      <c r="H311" s="376"/>
      <c r="I311" s="376"/>
      <c r="J311" s="376"/>
      <c r="K311" s="376"/>
      <c r="L311" s="267">
        <f>SUM(L307:L310)</f>
        <v>0</v>
      </c>
      <c r="M311" s="279"/>
      <c r="N311" s="267"/>
    </row>
    <row r="312" spans="1:14" ht="13.8" thickBot="1">
      <c r="A312" s="245"/>
      <c r="B312" s="246"/>
      <c r="C312" s="174" t="s">
        <v>402</v>
      </c>
      <c r="D312" s="174"/>
      <c r="E312" s="174"/>
      <c r="F312" s="174"/>
      <c r="G312" s="174"/>
      <c r="H312" s="174"/>
      <c r="I312" s="174"/>
      <c r="J312" s="174"/>
      <c r="K312" s="174"/>
      <c r="L312" s="163">
        <f>SUM(L254,L284,L290,L294,L305,L311)</f>
        <v>0</v>
      </c>
      <c r="M312" s="164"/>
      <c r="N312" s="163">
        <f>SUM(N254,N284,N290,N294,N305,N311)</f>
        <v>0</v>
      </c>
    </row>
    <row r="313" spans="1:14" ht="13.8" thickTop="1">
      <c r="A313" s="140" t="s">
        <v>229</v>
      </c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</row>
    <row r="314" spans="1:14" ht="13.8">
      <c r="A314" s="142" t="s">
        <v>230</v>
      </c>
      <c r="B314" s="142"/>
      <c r="C314" s="142" t="s">
        <v>296</v>
      </c>
      <c r="D314" s="142"/>
      <c r="E314" s="142"/>
      <c r="F314" s="143" t="s">
        <v>310</v>
      </c>
      <c r="G314" s="144"/>
      <c r="H314" s="145"/>
      <c r="I314" s="147" t="s">
        <v>73</v>
      </c>
      <c r="J314" s="147" t="s">
        <v>74</v>
      </c>
      <c r="K314" s="146" t="s">
        <v>105</v>
      </c>
      <c r="L314" s="147" t="s">
        <v>75</v>
      </c>
      <c r="M314" s="148"/>
      <c r="N314" s="147" t="s">
        <v>76</v>
      </c>
    </row>
    <row r="315" spans="1:14" ht="13.8">
      <c r="A315" s="151" t="s">
        <v>231</v>
      </c>
      <c r="B315" s="239"/>
      <c r="C315" s="377" t="s">
        <v>403</v>
      </c>
      <c r="D315" s="377"/>
      <c r="E315" s="377"/>
      <c r="F315" s="378"/>
      <c r="G315" s="379"/>
      <c r="H315" s="380"/>
      <c r="I315" s="205"/>
      <c r="J315" s="205" t="s">
        <v>232</v>
      </c>
      <c r="K315" s="205"/>
      <c r="L315" s="179">
        <f>F315*I315*K315</f>
        <v>0</v>
      </c>
      <c r="M315" s="180"/>
      <c r="N315" s="179"/>
    </row>
    <row r="316" spans="1:14" ht="13.8">
      <c r="A316" s="239"/>
      <c r="B316" s="239"/>
      <c r="C316" s="381"/>
      <c r="D316" s="381"/>
      <c r="E316" s="381"/>
      <c r="F316" s="382"/>
      <c r="G316" s="383"/>
      <c r="H316" s="384"/>
      <c r="I316" s="215"/>
      <c r="J316" s="215"/>
      <c r="K316" s="215"/>
      <c r="L316" s="190">
        <f>E316*F316</f>
        <v>0</v>
      </c>
      <c r="M316" s="191"/>
      <c r="N316" s="190"/>
    </row>
    <row r="317" spans="1:14" ht="13.8" thickBot="1">
      <c r="A317" s="196"/>
      <c r="B317" s="193"/>
      <c r="C317" s="160" t="s">
        <v>404</v>
      </c>
      <c r="D317" s="161"/>
      <c r="E317" s="161"/>
      <c r="F317" s="161"/>
      <c r="G317" s="161"/>
      <c r="H317" s="161"/>
      <c r="I317" s="161"/>
      <c r="J317" s="161"/>
      <c r="K317" s="162"/>
      <c r="L317" s="163">
        <f>SUM(L315:L316)</f>
        <v>0</v>
      </c>
      <c r="M317" s="164"/>
      <c r="N317" s="163">
        <f>SUM(N315:N316)</f>
        <v>0</v>
      </c>
    </row>
    <row r="318" spans="1:14" ht="14.4" thickTop="1">
      <c r="A318" s="196"/>
      <c r="B318" s="196"/>
      <c r="C318" s="192"/>
      <c r="D318" s="192"/>
      <c r="E318" s="197"/>
      <c r="F318" s="197"/>
      <c r="G318" s="197"/>
      <c r="H318" s="198"/>
      <c r="I318" s="198"/>
      <c r="J318" s="198"/>
      <c r="K318" s="198"/>
      <c r="L318" s="248"/>
      <c r="M318" s="199"/>
      <c r="N318" s="197"/>
    </row>
    <row r="319" spans="1:14">
      <c r="A319" s="140" t="s">
        <v>233</v>
      </c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</row>
    <row r="320" spans="1:14" ht="13.8">
      <c r="A320" s="142" t="s">
        <v>234</v>
      </c>
      <c r="B320" s="142"/>
      <c r="C320" s="142" t="s">
        <v>102</v>
      </c>
      <c r="D320" s="142"/>
      <c r="E320" s="142"/>
      <c r="F320" s="143" t="s">
        <v>310</v>
      </c>
      <c r="G320" s="144"/>
      <c r="H320" s="145"/>
      <c r="I320" s="143" t="s">
        <v>73</v>
      </c>
      <c r="J320" s="145"/>
      <c r="K320" s="146" t="s">
        <v>74</v>
      </c>
      <c r="L320" s="147" t="s">
        <v>75</v>
      </c>
      <c r="M320" s="148"/>
      <c r="N320" s="147" t="s">
        <v>76</v>
      </c>
    </row>
    <row r="321" spans="1:14" ht="13.8">
      <c r="A321" s="385" t="s">
        <v>235</v>
      </c>
      <c r="B321" s="385"/>
      <c r="C321" s="330" t="s">
        <v>405</v>
      </c>
      <c r="D321" s="330"/>
      <c r="E321" s="330"/>
      <c r="F321" s="386"/>
      <c r="G321" s="386"/>
      <c r="H321" s="386"/>
      <c r="I321" s="387"/>
      <c r="J321" s="387"/>
      <c r="K321" s="358" t="s">
        <v>236</v>
      </c>
      <c r="L321" s="179">
        <f t="shared" ref="L321:L330" si="12">F321*I321</f>
        <v>0</v>
      </c>
      <c r="M321" s="180"/>
      <c r="N321" s="179"/>
    </row>
    <row r="322" spans="1:14" ht="13.8">
      <c r="A322" s="385"/>
      <c r="B322" s="385"/>
      <c r="C322" s="334" t="s">
        <v>406</v>
      </c>
      <c r="D322" s="334"/>
      <c r="E322" s="334"/>
      <c r="F322" s="388"/>
      <c r="G322" s="388"/>
      <c r="H322" s="388"/>
      <c r="I322" s="259"/>
      <c r="J322" s="259"/>
      <c r="K322" s="389" t="s">
        <v>236</v>
      </c>
      <c r="L322" s="182">
        <f t="shared" si="12"/>
        <v>0</v>
      </c>
      <c r="M322" s="183"/>
      <c r="N322" s="182"/>
    </row>
    <row r="323" spans="1:14" ht="13.8">
      <c r="A323" s="385"/>
      <c r="B323" s="385"/>
      <c r="C323" s="334" t="s">
        <v>237</v>
      </c>
      <c r="D323" s="334"/>
      <c r="E323" s="334"/>
      <c r="F323" s="388"/>
      <c r="G323" s="388"/>
      <c r="H323" s="388"/>
      <c r="I323" s="259"/>
      <c r="J323" s="259"/>
      <c r="K323" s="389" t="s">
        <v>236</v>
      </c>
      <c r="L323" s="182">
        <f t="shared" si="12"/>
        <v>0</v>
      </c>
      <c r="M323" s="183"/>
      <c r="N323" s="182"/>
    </row>
    <row r="324" spans="1:14" ht="13.8">
      <c r="A324" s="385"/>
      <c r="B324" s="385"/>
      <c r="C324" s="334" t="s">
        <v>407</v>
      </c>
      <c r="D324" s="334"/>
      <c r="E324" s="334"/>
      <c r="F324" s="388"/>
      <c r="G324" s="388"/>
      <c r="H324" s="388"/>
      <c r="I324" s="259"/>
      <c r="J324" s="259"/>
      <c r="K324" s="389" t="s">
        <v>236</v>
      </c>
      <c r="L324" s="182">
        <f t="shared" si="12"/>
        <v>0</v>
      </c>
      <c r="M324" s="183"/>
      <c r="N324" s="182"/>
    </row>
    <row r="325" spans="1:14" ht="13.8">
      <c r="A325" s="385"/>
      <c r="B325" s="385"/>
      <c r="C325" s="334" t="s">
        <v>408</v>
      </c>
      <c r="D325" s="334"/>
      <c r="E325" s="334"/>
      <c r="F325" s="388"/>
      <c r="G325" s="388"/>
      <c r="H325" s="388"/>
      <c r="I325" s="259"/>
      <c r="J325" s="259"/>
      <c r="K325" s="389" t="s">
        <v>236</v>
      </c>
      <c r="L325" s="182">
        <f t="shared" si="12"/>
        <v>0</v>
      </c>
      <c r="M325" s="183"/>
      <c r="N325" s="182"/>
    </row>
    <row r="326" spans="1:14" ht="13.8">
      <c r="A326" s="385"/>
      <c r="B326" s="385"/>
      <c r="C326" s="390"/>
      <c r="D326" s="390"/>
      <c r="E326" s="390"/>
      <c r="F326" s="388"/>
      <c r="G326" s="388"/>
      <c r="H326" s="388"/>
      <c r="I326" s="259"/>
      <c r="J326" s="259"/>
      <c r="K326" s="389"/>
      <c r="L326" s="182">
        <f t="shared" si="12"/>
        <v>0</v>
      </c>
      <c r="M326" s="183"/>
      <c r="N326" s="182"/>
    </row>
    <row r="327" spans="1:14" ht="13.8">
      <c r="A327" s="385"/>
      <c r="B327" s="385"/>
      <c r="C327" s="334" t="s">
        <v>409</v>
      </c>
      <c r="D327" s="334"/>
      <c r="E327" s="334"/>
      <c r="F327" s="388"/>
      <c r="G327" s="388"/>
      <c r="H327" s="388"/>
      <c r="I327" s="259"/>
      <c r="J327" s="259"/>
      <c r="K327" s="389" t="s">
        <v>236</v>
      </c>
      <c r="L327" s="182">
        <f t="shared" si="12"/>
        <v>0</v>
      </c>
      <c r="M327" s="183"/>
      <c r="N327" s="182"/>
    </row>
    <row r="328" spans="1:14" ht="13.8">
      <c r="A328" s="385"/>
      <c r="B328" s="385"/>
      <c r="C328" s="390"/>
      <c r="D328" s="390"/>
      <c r="E328" s="390"/>
      <c r="F328" s="388"/>
      <c r="G328" s="388"/>
      <c r="H328" s="388"/>
      <c r="I328" s="259"/>
      <c r="J328" s="259"/>
      <c r="K328" s="389"/>
      <c r="L328" s="182">
        <f t="shared" si="12"/>
        <v>0</v>
      </c>
      <c r="M328" s="183"/>
      <c r="N328" s="182"/>
    </row>
    <row r="329" spans="1:14" ht="13.8">
      <c r="A329" s="385"/>
      <c r="B329" s="385"/>
      <c r="C329" s="334" t="s">
        <v>238</v>
      </c>
      <c r="D329" s="334"/>
      <c r="E329" s="334"/>
      <c r="F329" s="388"/>
      <c r="G329" s="388"/>
      <c r="H329" s="388"/>
      <c r="I329" s="259"/>
      <c r="J329" s="259"/>
      <c r="K329" s="389" t="s">
        <v>239</v>
      </c>
      <c r="L329" s="182">
        <f t="shared" si="12"/>
        <v>0</v>
      </c>
      <c r="M329" s="183"/>
      <c r="N329" s="182"/>
    </row>
    <row r="330" spans="1:14" ht="13.8">
      <c r="A330" s="385"/>
      <c r="B330" s="385"/>
      <c r="C330" s="391"/>
      <c r="D330" s="391"/>
      <c r="E330" s="391"/>
      <c r="F330" s="392"/>
      <c r="G330" s="392"/>
      <c r="H330" s="392"/>
      <c r="I330" s="278"/>
      <c r="J330" s="278"/>
      <c r="K330" s="360"/>
      <c r="L330" s="190">
        <f t="shared" si="12"/>
        <v>0</v>
      </c>
      <c r="M330" s="191"/>
      <c r="N330" s="190"/>
    </row>
    <row r="331" spans="1:14" ht="13.8" thickBot="1">
      <c r="A331" s="262"/>
      <c r="B331" s="263"/>
      <c r="C331" s="160" t="s">
        <v>410</v>
      </c>
      <c r="D331" s="161"/>
      <c r="E331" s="161"/>
      <c r="F331" s="161"/>
      <c r="G331" s="161"/>
      <c r="H331" s="161"/>
      <c r="I331" s="161"/>
      <c r="J331" s="161"/>
      <c r="K331" s="162"/>
      <c r="L331" s="163">
        <f>SUM(L321:L330)</f>
        <v>0</v>
      </c>
      <c r="M331" s="164"/>
      <c r="N331" s="163"/>
    </row>
    <row r="332" spans="1:14" ht="14.4" thickTop="1">
      <c r="A332" s="196"/>
      <c r="B332" s="196"/>
      <c r="C332" s="192"/>
      <c r="D332" s="192"/>
      <c r="E332" s="197"/>
      <c r="F332" s="197"/>
      <c r="G332" s="197"/>
      <c r="H332" s="198"/>
      <c r="I332" s="198"/>
      <c r="J332" s="198"/>
      <c r="K332" s="198"/>
      <c r="L332" s="248"/>
      <c r="M332" s="199"/>
      <c r="N332" s="197"/>
    </row>
    <row r="333" spans="1:14">
      <c r="A333" s="140" t="s">
        <v>240</v>
      </c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</row>
    <row r="334" spans="1:14" ht="13.8">
      <c r="A334" s="142" t="s">
        <v>241</v>
      </c>
      <c r="B334" s="142"/>
      <c r="C334" s="142" t="s">
        <v>411</v>
      </c>
      <c r="D334" s="142"/>
      <c r="E334" s="142"/>
      <c r="F334" s="143" t="s">
        <v>310</v>
      </c>
      <c r="G334" s="144"/>
      <c r="H334" s="145"/>
      <c r="I334" s="143" t="s">
        <v>242</v>
      </c>
      <c r="J334" s="145"/>
      <c r="K334" s="147" t="s">
        <v>105</v>
      </c>
      <c r="L334" s="147" t="s">
        <v>75</v>
      </c>
      <c r="M334" s="148"/>
      <c r="N334" s="147" t="s">
        <v>76</v>
      </c>
    </row>
    <row r="335" spans="1:14" ht="13.8">
      <c r="A335" s="151" t="s">
        <v>243</v>
      </c>
      <c r="B335" s="239"/>
      <c r="C335" s="330" t="s">
        <v>412</v>
      </c>
      <c r="D335" s="330"/>
      <c r="E335" s="330"/>
      <c r="F335" s="386"/>
      <c r="G335" s="386"/>
      <c r="H335" s="386"/>
      <c r="I335" s="178"/>
      <c r="J335" s="178"/>
      <c r="K335" s="205"/>
      <c r="L335" s="179">
        <f xml:space="preserve"> F335*I335*K335</f>
        <v>0</v>
      </c>
      <c r="M335" s="180"/>
      <c r="N335" s="359"/>
    </row>
    <row r="336" spans="1:14" ht="13.8">
      <c r="A336" s="239"/>
      <c r="B336" s="239"/>
      <c r="C336" s="334"/>
      <c r="D336" s="334"/>
      <c r="E336" s="334"/>
      <c r="F336" s="388"/>
      <c r="G336" s="388"/>
      <c r="H336" s="388"/>
      <c r="I336" s="393"/>
      <c r="J336" s="393"/>
      <c r="K336" s="209"/>
      <c r="L336" s="182">
        <f t="shared" ref="L336:L342" si="13" xml:space="preserve"> F336*I336*K336</f>
        <v>0</v>
      </c>
      <c r="M336" s="183"/>
      <c r="N336" s="182"/>
    </row>
    <row r="337" spans="1:14" ht="13.8">
      <c r="A337" s="239"/>
      <c r="B337" s="239"/>
      <c r="C337" s="334"/>
      <c r="D337" s="334"/>
      <c r="E337" s="334"/>
      <c r="F337" s="388"/>
      <c r="G337" s="388"/>
      <c r="H337" s="388"/>
      <c r="I337" s="393"/>
      <c r="J337" s="393"/>
      <c r="K337" s="209"/>
      <c r="L337" s="182">
        <f t="shared" si="13"/>
        <v>0</v>
      </c>
      <c r="M337" s="183"/>
      <c r="N337" s="182"/>
    </row>
    <row r="338" spans="1:14" ht="13.8">
      <c r="A338" s="239"/>
      <c r="B338" s="239"/>
      <c r="C338" s="334"/>
      <c r="D338" s="334"/>
      <c r="E338" s="334"/>
      <c r="F338" s="388"/>
      <c r="G338" s="388"/>
      <c r="H338" s="388"/>
      <c r="I338" s="393"/>
      <c r="J338" s="393"/>
      <c r="K338" s="209"/>
      <c r="L338" s="182">
        <f t="shared" si="13"/>
        <v>0</v>
      </c>
      <c r="M338" s="183"/>
      <c r="N338" s="182"/>
    </row>
    <row r="339" spans="1:14" ht="13.8">
      <c r="A339" s="239"/>
      <c r="B339" s="239"/>
      <c r="C339" s="334" t="s">
        <v>244</v>
      </c>
      <c r="D339" s="334"/>
      <c r="E339" s="334"/>
      <c r="F339" s="388"/>
      <c r="G339" s="388"/>
      <c r="H339" s="388"/>
      <c r="I339" s="393"/>
      <c r="J339" s="393"/>
      <c r="K339" s="209"/>
      <c r="L339" s="182"/>
      <c r="M339" s="183"/>
      <c r="N339" s="182"/>
    </row>
    <row r="340" spans="1:14" ht="13.8">
      <c r="A340" s="239"/>
      <c r="B340" s="239"/>
      <c r="C340" s="334" t="s">
        <v>413</v>
      </c>
      <c r="D340" s="334"/>
      <c r="E340" s="334"/>
      <c r="F340" s="388"/>
      <c r="G340" s="388"/>
      <c r="H340" s="388"/>
      <c r="I340" s="393"/>
      <c r="J340" s="393"/>
      <c r="K340" s="209"/>
      <c r="L340" s="182"/>
      <c r="M340" s="183"/>
      <c r="N340" s="182"/>
    </row>
    <row r="341" spans="1:14" ht="13.8">
      <c r="A341" s="239"/>
      <c r="B341" s="239"/>
      <c r="C341" s="334"/>
      <c r="D341" s="334"/>
      <c r="E341" s="334"/>
      <c r="F341" s="388"/>
      <c r="G341" s="388"/>
      <c r="H341" s="388"/>
      <c r="I341" s="393"/>
      <c r="J341" s="393"/>
      <c r="K341" s="209"/>
      <c r="L341" s="182">
        <f xml:space="preserve"> F341*I341*K341</f>
        <v>0</v>
      </c>
      <c r="M341" s="183"/>
      <c r="N341" s="182"/>
    </row>
    <row r="342" spans="1:14" ht="13.8">
      <c r="A342" s="239"/>
      <c r="B342" s="239"/>
      <c r="C342" s="341"/>
      <c r="D342" s="341"/>
      <c r="E342" s="341"/>
      <c r="F342" s="394"/>
      <c r="G342" s="394"/>
      <c r="H342" s="394"/>
      <c r="I342" s="395"/>
      <c r="J342" s="395"/>
      <c r="K342" s="215"/>
      <c r="L342" s="190">
        <f t="shared" si="13"/>
        <v>0</v>
      </c>
      <c r="M342" s="191"/>
      <c r="N342" s="190"/>
    </row>
    <row r="343" spans="1:14" ht="13.8" thickBot="1">
      <c r="A343" s="196"/>
      <c r="B343" s="193"/>
      <c r="C343" s="396" t="s">
        <v>414</v>
      </c>
      <c r="D343" s="397"/>
      <c r="E343" s="397"/>
      <c r="F343" s="397"/>
      <c r="G343" s="397"/>
      <c r="H343" s="397"/>
      <c r="I343" s="397"/>
      <c r="J343" s="397"/>
      <c r="K343" s="398"/>
      <c r="L343" s="399">
        <f>SUM(L335:L342)</f>
        <v>0</v>
      </c>
      <c r="M343" s="400"/>
      <c r="N343" s="399">
        <f>SUM(N335:N342)</f>
        <v>0</v>
      </c>
    </row>
    <row r="344" spans="1:14" ht="14.4" thickTop="1">
      <c r="A344" s="196"/>
      <c r="B344" s="196"/>
      <c r="C344" s="401"/>
      <c r="D344" s="402"/>
      <c r="E344" s="403"/>
      <c r="F344" s="404"/>
      <c r="G344" s="404"/>
      <c r="H344" s="405"/>
      <c r="I344" s="405"/>
      <c r="J344" s="405"/>
      <c r="K344" s="405"/>
      <c r="L344" s="406"/>
      <c r="M344" s="407"/>
      <c r="N344" s="403"/>
    </row>
    <row r="345" spans="1:14">
      <c r="A345" s="140" t="s">
        <v>245</v>
      </c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</row>
    <row r="346" spans="1:14" ht="13.8">
      <c r="A346" s="142" t="s">
        <v>246</v>
      </c>
      <c r="B346" s="142"/>
      <c r="C346" s="142" t="s">
        <v>102</v>
      </c>
      <c r="D346" s="142"/>
      <c r="E346" s="142"/>
      <c r="F346" s="200" t="s">
        <v>415</v>
      </c>
      <c r="G346" s="200"/>
      <c r="H346" s="200"/>
      <c r="I346" s="143" t="s">
        <v>73</v>
      </c>
      <c r="J346" s="145"/>
      <c r="K346" s="147" t="s">
        <v>74</v>
      </c>
      <c r="L346" s="147" t="s">
        <v>75</v>
      </c>
      <c r="M346" s="148"/>
      <c r="N346" s="147" t="s">
        <v>76</v>
      </c>
    </row>
    <row r="347" spans="1:14" ht="13.8">
      <c r="A347" s="151" t="s">
        <v>247</v>
      </c>
      <c r="B347" s="239"/>
      <c r="C347" s="330" t="s">
        <v>416</v>
      </c>
      <c r="D347" s="330"/>
      <c r="E347" s="330"/>
      <c r="F347" s="386"/>
      <c r="G347" s="386"/>
      <c r="H347" s="386"/>
      <c r="I347" s="408"/>
      <c r="J347" s="409"/>
      <c r="K347" s="205"/>
      <c r="L347" s="179">
        <f>F347*I347</f>
        <v>0</v>
      </c>
      <c r="M347" s="180"/>
      <c r="N347" s="179"/>
    </row>
    <row r="348" spans="1:14" ht="13.8">
      <c r="A348" s="239"/>
      <c r="B348" s="239"/>
      <c r="C348" s="334" t="s">
        <v>417</v>
      </c>
      <c r="D348" s="334"/>
      <c r="E348" s="334"/>
      <c r="F348" s="410"/>
      <c r="G348" s="410"/>
      <c r="H348" s="410"/>
      <c r="I348" s="187"/>
      <c r="J348" s="189"/>
      <c r="K348" s="209"/>
      <c r="L348" s="182">
        <f>F348*I348</f>
        <v>0</v>
      </c>
      <c r="M348" s="183"/>
      <c r="N348" s="182"/>
    </row>
    <row r="349" spans="1:14" ht="13.8">
      <c r="A349" s="239"/>
      <c r="B349" s="239"/>
      <c r="C349" s="334" t="s">
        <v>418</v>
      </c>
      <c r="D349" s="334"/>
      <c r="E349" s="334"/>
      <c r="F349" s="410"/>
      <c r="G349" s="410"/>
      <c r="H349" s="410"/>
      <c r="I349" s="187"/>
      <c r="J349" s="189"/>
      <c r="K349" s="209"/>
      <c r="L349" s="182"/>
      <c r="M349" s="183"/>
      <c r="N349" s="359"/>
    </row>
    <row r="350" spans="1:14" ht="13.8">
      <c r="A350" s="239"/>
      <c r="B350" s="239"/>
      <c r="C350" s="341"/>
      <c r="D350" s="341"/>
      <c r="E350" s="341"/>
      <c r="F350" s="392"/>
      <c r="G350" s="392"/>
      <c r="H350" s="392"/>
      <c r="I350" s="411"/>
      <c r="J350" s="412"/>
      <c r="K350" s="215"/>
      <c r="L350" s="190">
        <f>F350*I350</f>
        <v>0</v>
      </c>
      <c r="M350" s="191"/>
      <c r="N350" s="190"/>
    </row>
    <row r="351" spans="1:14" ht="13.8" thickBot="1">
      <c r="A351" s="196"/>
      <c r="B351" s="193"/>
      <c r="C351" s="396" t="s">
        <v>419</v>
      </c>
      <c r="D351" s="397"/>
      <c r="E351" s="397"/>
      <c r="F351" s="397"/>
      <c r="G351" s="397"/>
      <c r="H351" s="397"/>
      <c r="I351" s="397"/>
      <c r="J351" s="397"/>
      <c r="K351" s="398"/>
      <c r="L351" s="163">
        <f>SUM(L341:L350)</f>
        <v>0</v>
      </c>
      <c r="M351" s="400"/>
      <c r="N351" s="399">
        <f>SUM(N347:N350)</f>
        <v>0</v>
      </c>
    </row>
    <row r="352" spans="1:14" ht="14.4" thickTop="1">
      <c r="A352" s="196"/>
      <c r="B352" s="196"/>
      <c r="C352" s="401"/>
      <c r="D352" s="402"/>
      <c r="E352" s="403"/>
      <c r="F352" s="404"/>
      <c r="G352" s="404"/>
      <c r="H352" s="405"/>
      <c r="I352" s="405"/>
      <c r="J352" s="405"/>
      <c r="K352" s="405"/>
      <c r="L352" s="406"/>
      <c r="M352" s="407"/>
      <c r="N352" s="403"/>
    </row>
    <row r="353" spans="1:14">
      <c r="A353" s="140" t="s">
        <v>248</v>
      </c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</row>
    <row r="354" spans="1:14" ht="13.8">
      <c r="A354" s="142" t="s">
        <v>249</v>
      </c>
      <c r="B354" s="142"/>
      <c r="C354" s="142" t="s">
        <v>102</v>
      </c>
      <c r="D354" s="142"/>
      <c r="E354" s="142"/>
      <c r="F354" s="200" t="s">
        <v>420</v>
      </c>
      <c r="G354" s="200"/>
      <c r="H354" s="200"/>
      <c r="I354" s="143" t="s">
        <v>73</v>
      </c>
      <c r="J354" s="145"/>
      <c r="K354" s="147" t="s">
        <v>74</v>
      </c>
      <c r="L354" s="147" t="s">
        <v>75</v>
      </c>
      <c r="M354" s="148"/>
      <c r="N354" s="147" t="s">
        <v>76</v>
      </c>
    </row>
    <row r="355" spans="1:14" ht="13.8">
      <c r="A355" s="151" t="s">
        <v>250</v>
      </c>
      <c r="B355" s="239"/>
      <c r="C355" s="330" t="s">
        <v>421</v>
      </c>
      <c r="D355" s="330"/>
      <c r="E355" s="330"/>
      <c r="F355" s="386"/>
      <c r="G355" s="386"/>
      <c r="H355" s="386"/>
      <c r="I355" s="408"/>
      <c r="J355" s="409"/>
      <c r="K355" s="205" t="s">
        <v>79</v>
      </c>
      <c r="L355" s="179">
        <f>F355*I355</f>
        <v>0</v>
      </c>
      <c r="M355" s="180"/>
      <c r="N355" s="179"/>
    </row>
    <row r="356" spans="1:14" ht="13.8">
      <c r="A356" s="239"/>
      <c r="B356" s="239"/>
      <c r="C356" s="334" t="s">
        <v>422</v>
      </c>
      <c r="D356" s="334"/>
      <c r="E356" s="334"/>
      <c r="F356" s="388"/>
      <c r="G356" s="388"/>
      <c r="H356" s="388"/>
      <c r="I356" s="187"/>
      <c r="J356" s="189"/>
      <c r="K356" s="209" t="s">
        <v>79</v>
      </c>
      <c r="L356" s="182">
        <f t="shared" ref="L356:L361" si="14">F356*J356</f>
        <v>0</v>
      </c>
      <c r="M356" s="183"/>
      <c r="N356" s="182"/>
    </row>
    <row r="357" spans="1:14" ht="13.8">
      <c r="A357" s="239"/>
      <c r="B357" s="239"/>
      <c r="C357" s="334" t="s">
        <v>423</v>
      </c>
      <c r="D357" s="334"/>
      <c r="E357" s="334"/>
      <c r="F357" s="388"/>
      <c r="G357" s="388"/>
      <c r="H357" s="388"/>
      <c r="I357" s="187"/>
      <c r="J357" s="189"/>
      <c r="K357" s="209" t="s">
        <v>239</v>
      </c>
      <c r="L357" s="182">
        <f t="shared" si="14"/>
        <v>0</v>
      </c>
      <c r="M357" s="183"/>
      <c r="N357" s="182"/>
    </row>
    <row r="358" spans="1:14" ht="13.8">
      <c r="A358" s="239"/>
      <c r="B358" s="239"/>
      <c r="C358" s="334" t="s">
        <v>424</v>
      </c>
      <c r="D358" s="334"/>
      <c r="E358" s="334"/>
      <c r="F358" s="388"/>
      <c r="G358" s="388"/>
      <c r="H358" s="388"/>
      <c r="I358" s="187"/>
      <c r="J358" s="189"/>
      <c r="K358" s="209" t="s">
        <v>239</v>
      </c>
      <c r="L358" s="182">
        <f t="shared" si="14"/>
        <v>0</v>
      </c>
      <c r="M358" s="183"/>
      <c r="N358" s="182"/>
    </row>
    <row r="359" spans="1:14" ht="13.8">
      <c r="A359" s="239"/>
      <c r="B359" s="239"/>
      <c r="C359" s="334" t="s">
        <v>425</v>
      </c>
      <c r="D359" s="334"/>
      <c r="E359" s="334"/>
      <c r="F359" s="388"/>
      <c r="G359" s="388"/>
      <c r="H359" s="388"/>
      <c r="I359" s="187"/>
      <c r="J359" s="189"/>
      <c r="K359" s="209"/>
      <c r="L359" s="182">
        <f t="shared" si="14"/>
        <v>0</v>
      </c>
      <c r="M359" s="183"/>
      <c r="N359" s="182"/>
    </row>
    <row r="360" spans="1:14" ht="13.8">
      <c r="A360" s="239"/>
      <c r="B360" s="239"/>
      <c r="C360" s="334" t="s">
        <v>426</v>
      </c>
      <c r="D360" s="334"/>
      <c r="E360" s="334"/>
      <c r="F360" s="388"/>
      <c r="G360" s="388"/>
      <c r="H360" s="388"/>
      <c r="I360" s="187"/>
      <c r="J360" s="189"/>
      <c r="K360" s="209"/>
      <c r="L360" s="182">
        <f t="shared" si="14"/>
        <v>0</v>
      </c>
      <c r="M360" s="183"/>
      <c r="N360" s="182"/>
    </row>
    <row r="361" spans="1:14" ht="13.8">
      <c r="A361" s="239"/>
      <c r="B361" s="239"/>
      <c r="C361" s="341"/>
      <c r="D361" s="341"/>
      <c r="E361" s="341"/>
      <c r="F361" s="392"/>
      <c r="G361" s="392"/>
      <c r="H361" s="392"/>
      <c r="I361" s="411"/>
      <c r="J361" s="412"/>
      <c r="K361" s="215"/>
      <c r="L361" s="182">
        <f t="shared" si="14"/>
        <v>0</v>
      </c>
      <c r="M361" s="191"/>
      <c r="N361" s="190"/>
    </row>
    <row r="362" spans="1:14" ht="13.8" thickBot="1">
      <c r="A362" s="196"/>
      <c r="B362" s="193"/>
      <c r="C362" s="160" t="s">
        <v>427</v>
      </c>
      <c r="D362" s="161"/>
      <c r="E362" s="161"/>
      <c r="F362" s="161"/>
      <c r="G362" s="161"/>
      <c r="H362" s="161"/>
      <c r="I362" s="161"/>
      <c r="J362" s="161"/>
      <c r="K362" s="162"/>
      <c r="L362" s="163">
        <f>SUM(L355:L361)</f>
        <v>0</v>
      </c>
      <c r="M362" s="164"/>
      <c r="N362" s="163">
        <f>SUM(N355:N361)</f>
        <v>0</v>
      </c>
    </row>
    <row r="363" spans="1:14" ht="13.8" thickTop="1">
      <c r="A363" s="140" t="s">
        <v>251</v>
      </c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</row>
    <row r="364" spans="1:14" ht="13.8">
      <c r="A364" s="413" t="s">
        <v>252</v>
      </c>
      <c r="B364" s="414"/>
      <c r="C364" s="413" t="s">
        <v>102</v>
      </c>
      <c r="D364" s="415"/>
      <c r="E364" s="414"/>
      <c r="F364" s="143" t="s">
        <v>310</v>
      </c>
      <c r="G364" s="144"/>
      <c r="H364" s="145"/>
      <c r="I364" s="143" t="s">
        <v>73</v>
      </c>
      <c r="J364" s="145"/>
      <c r="K364" s="146" t="s">
        <v>428</v>
      </c>
      <c r="L364" s="147" t="s">
        <v>75</v>
      </c>
      <c r="M364" s="148"/>
      <c r="N364" s="147" t="s">
        <v>76</v>
      </c>
    </row>
    <row r="365" spans="1:14" ht="13.8">
      <c r="A365" s="249" t="s">
        <v>429</v>
      </c>
      <c r="B365" s="269"/>
      <c r="C365" s="416" t="s">
        <v>430</v>
      </c>
      <c r="D365" s="417"/>
      <c r="E365" s="418"/>
      <c r="F365" s="419"/>
      <c r="G365" s="420"/>
      <c r="H365" s="421"/>
      <c r="I365" s="408"/>
      <c r="J365" s="409"/>
      <c r="K365" s="205"/>
      <c r="L365" s="179">
        <f>F365*I365</f>
        <v>0</v>
      </c>
      <c r="M365" s="180"/>
      <c r="N365" s="359"/>
    </row>
    <row r="366" spans="1:14" ht="13.8">
      <c r="A366" s="271"/>
      <c r="B366" s="272"/>
      <c r="C366" s="422" t="s">
        <v>253</v>
      </c>
      <c r="D366" s="423"/>
      <c r="E366" s="424"/>
      <c r="F366" s="425"/>
      <c r="G366" s="426"/>
      <c r="H366" s="427"/>
      <c r="I366" s="187"/>
      <c r="J366" s="189"/>
      <c r="K366" s="209"/>
      <c r="L366" s="182">
        <f>F366*I366</f>
        <v>0</v>
      </c>
      <c r="M366" s="183"/>
      <c r="N366" s="182"/>
    </row>
    <row r="367" spans="1:14" ht="13.8">
      <c r="A367" s="271"/>
      <c r="B367" s="272"/>
      <c r="C367" s="422" t="s">
        <v>254</v>
      </c>
      <c r="D367" s="423"/>
      <c r="E367" s="424"/>
      <c r="F367" s="425"/>
      <c r="G367" s="426"/>
      <c r="H367" s="427"/>
      <c r="I367" s="187"/>
      <c r="J367" s="189"/>
      <c r="K367" s="209"/>
      <c r="L367" s="182">
        <f>F367*I367</f>
        <v>0</v>
      </c>
      <c r="M367" s="183"/>
      <c r="N367" s="182"/>
    </row>
    <row r="368" spans="1:14" ht="13.8">
      <c r="A368" s="276"/>
      <c r="B368" s="277"/>
      <c r="C368" s="428" t="s">
        <v>431</v>
      </c>
      <c r="D368" s="429"/>
      <c r="E368" s="430"/>
      <c r="F368" s="431"/>
      <c r="G368" s="432"/>
      <c r="H368" s="433"/>
      <c r="I368" s="411"/>
      <c r="J368" s="412"/>
      <c r="K368" s="215"/>
      <c r="L368" s="190">
        <f>F368*I368</f>
        <v>0</v>
      </c>
      <c r="M368" s="191"/>
      <c r="N368" s="190"/>
    </row>
    <row r="369" spans="1:14">
      <c r="A369" s="262"/>
      <c r="B369" s="263"/>
      <c r="C369" s="434" t="s">
        <v>432</v>
      </c>
      <c r="D369" s="435"/>
      <c r="E369" s="435"/>
      <c r="F369" s="435"/>
      <c r="G369" s="435"/>
      <c r="H369" s="435"/>
      <c r="I369" s="435"/>
      <c r="J369" s="435"/>
      <c r="K369" s="436"/>
      <c r="L369" s="437">
        <f>SUM(L365:L368)</f>
        <v>0</v>
      </c>
      <c r="M369" s="438"/>
      <c r="N369" s="439">
        <f>SUM(N365:N368)</f>
        <v>0</v>
      </c>
    </row>
    <row r="370" spans="1:14" ht="13.8">
      <c r="A370" s="245"/>
      <c r="B370" s="245"/>
      <c r="C370" s="281"/>
      <c r="D370" s="281"/>
      <c r="E370" s="354"/>
      <c r="F370" s="354"/>
      <c r="G370" s="354"/>
      <c r="H370" s="440"/>
      <c r="I370" s="440"/>
      <c r="J370" s="440"/>
      <c r="K370" s="440"/>
      <c r="L370" s="285"/>
      <c r="M370" s="286"/>
      <c r="N370" s="354"/>
    </row>
    <row r="371" spans="1:14" ht="13.8">
      <c r="A371" s="249" t="s">
        <v>255</v>
      </c>
      <c r="B371" s="269"/>
      <c r="C371" s="441" t="s">
        <v>433</v>
      </c>
      <c r="D371" s="442"/>
      <c r="E371" s="443"/>
      <c r="F371" s="419"/>
      <c r="G371" s="420"/>
      <c r="H371" s="421"/>
      <c r="I371" s="408"/>
      <c r="J371" s="409"/>
      <c r="K371" s="209"/>
      <c r="L371" s="182">
        <f>F371*I371</f>
        <v>0</v>
      </c>
      <c r="M371" s="180"/>
      <c r="N371" s="359"/>
    </row>
    <row r="372" spans="1:14" ht="13.8">
      <c r="A372" s="271"/>
      <c r="B372" s="272"/>
      <c r="C372" s="338" t="s">
        <v>434</v>
      </c>
      <c r="D372" s="339"/>
      <c r="E372" s="340"/>
      <c r="F372" s="425"/>
      <c r="G372" s="426"/>
      <c r="H372" s="427"/>
      <c r="I372" s="187"/>
      <c r="J372" s="189"/>
      <c r="K372" s="209"/>
      <c r="L372" s="182">
        <f>F372*I372</f>
        <v>0</v>
      </c>
      <c r="M372" s="183"/>
      <c r="N372" s="182"/>
    </row>
    <row r="373" spans="1:14" ht="13.8">
      <c r="A373" s="271"/>
      <c r="B373" s="272"/>
      <c r="C373" s="338" t="s">
        <v>435</v>
      </c>
      <c r="D373" s="339"/>
      <c r="E373" s="340"/>
      <c r="F373" s="335"/>
      <c r="G373" s="336"/>
      <c r="H373" s="337"/>
      <c r="I373" s="187"/>
      <c r="J373" s="189"/>
      <c r="K373" s="209"/>
      <c r="L373" s="182"/>
      <c r="M373" s="183"/>
      <c r="N373" s="182"/>
    </row>
    <row r="374" spans="1:14" ht="13.8">
      <c r="A374" s="271"/>
      <c r="B374" s="272"/>
      <c r="C374" s="338" t="s">
        <v>436</v>
      </c>
      <c r="D374" s="339"/>
      <c r="E374" s="340"/>
      <c r="F374" s="335"/>
      <c r="G374" s="336"/>
      <c r="H374" s="337"/>
      <c r="I374" s="187"/>
      <c r="J374" s="189"/>
      <c r="K374" s="209"/>
      <c r="L374" s="182">
        <f>F374*I374</f>
        <v>0</v>
      </c>
      <c r="M374" s="183"/>
      <c r="N374" s="182"/>
    </row>
    <row r="375" spans="1:14" ht="13.8">
      <c r="A375" s="271"/>
      <c r="B375" s="272"/>
      <c r="C375" s="338" t="s">
        <v>437</v>
      </c>
      <c r="D375" s="339"/>
      <c r="E375" s="340"/>
      <c r="F375" s="335"/>
      <c r="G375" s="336"/>
      <c r="H375" s="337"/>
      <c r="I375" s="187"/>
      <c r="J375" s="189"/>
      <c r="K375" s="209" t="s">
        <v>79</v>
      </c>
      <c r="L375" s="182">
        <f>F375*I375</f>
        <v>0</v>
      </c>
      <c r="M375" s="183"/>
      <c r="N375" s="182"/>
    </row>
    <row r="376" spans="1:14" ht="13.8">
      <c r="A376" s="271"/>
      <c r="B376" s="272"/>
      <c r="C376" s="338" t="s">
        <v>438</v>
      </c>
      <c r="D376" s="339"/>
      <c r="E376" s="340"/>
      <c r="F376" s="335"/>
      <c r="G376" s="336"/>
      <c r="H376" s="337"/>
      <c r="I376" s="187"/>
      <c r="J376" s="189"/>
      <c r="K376" s="209" t="s">
        <v>239</v>
      </c>
      <c r="L376" s="182">
        <f>F376*I376</f>
        <v>0</v>
      </c>
      <c r="M376" s="183"/>
      <c r="N376" s="182"/>
    </row>
    <row r="377" spans="1:14" ht="13.8">
      <c r="A377" s="271"/>
      <c r="B377" s="272"/>
      <c r="C377" s="338" t="s">
        <v>439</v>
      </c>
      <c r="D377" s="339"/>
      <c r="E377" s="340"/>
      <c r="F377" s="335"/>
      <c r="G377" s="336"/>
      <c r="H377" s="337"/>
      <c r="I377" s="187"/>
      <c r="J377" s="189"/>
      <c r="K377" s="209" t="s">
        <v>239</v>
      </c>
      <c r="L377" s="182">
        <f>F377*I377</f>
        <v>0</v>
      </c>
      <c r="M377" s="183"/>
      <c r="N377" s="182"/>
    </row>
    <row r="378" spans="1:14" ht="13.8">
      <c r="A378" s="276"/>
      <c r="B378" s="277"/>
      <c r="C378" s="444" t="s">
        <v>256</v>
      </c>
      <c r="D378" s="445"/>
      <c r="E378" s="446"/>
      <c r="F378" s="342"/>
      <c r="G378" s="343"/>
      <c r="H378" s="344"/>
      <c r="I378" s="411"/>
      <c r="J378" s="412"/>
      <c r="K378" s="215"/>
      <c r="L378" s="190">
        <f>F378*I378</f>
        <v>0</v>
      </c>
      <c r="M378" s="191"/>
      <c r="N378" s="190"/>
    </row>
    <row r="379" spans="1:14">
      <c r="A379" s="262"/>
      <c r="B379" s="263"/>
      <c r="C379" s="264" t="s">
        <v>440</v>
      </c>
      <c r="D379" s="265"/>
      <c r="E379" s="265"/>
      <c r="F379" s="265"/>
      <c r="G379" s="265"/>
      <c r="H379" s="265"/>
      <c r="I379" s="265"/>
      <c r="J379" s="265"/>
      <c r="K379" s="266"/>
      <c r="L379" s="437">
        <f>SUM(L371:L378)</f>
        <v>0</v>
      </c>
      <c r="M379" s="438"/>
      <c r="N379" s="439">
        <f>SUM(N371:N378)</f>
        <v>0</v>
      </c>
    </row>
    <row r="380" spans="1:14" ht="13.8">
      <c r="A380" s="245"/>
      <c r="B380" s="245"/>
      <c r="C380" s="281"/>
      <c r="D380" s="281"/>
      <c r="E380" s="354"/>
      <c r="F380" s="354"/>
      <c r="G380" s="354"/>
      <c r="H380" s="440"/>
      <c r="I380" s="440"/>
      <c r="J380" s="440"/>
      <c r="K380" s="440"/>
      <c r="L380" s="285"/>
      <c r="M380" s="286"/>
      <c r="N380" s="354"/>
    </row>
    <row r="381" spans="1:14" ht="13.8">
      <c r="A381" s="249" t="s">
        <v>441</v>
      </c>
      <c r="B381" s="269"/>
      <c r="C381" s="441" t="s">
        <v>442</v>
      </c>
      <c r="D381" s="442"/>
      <c r="E381" s="443"/>
      <c r="F381" s="331"/>
      <c r="G381" s="332"/>
      <c r="H381" s="333"/>
      <c r="I381" s="408"/>
      <c r="J381" s="409"/>
      <c r="K381" s="205"/>
      <c r="L381" s="182">
        <f>F381*I381</f>
        <v>0</v>
      </c>
      <c r="M381" s="180"/>
      <c r="N381" s="359"/>
    </row>
    <row r="382" spans="1:14" ht="13.8">
      <c r="A382" s="271"/>
      <c r="B382" s="272"/>
      <c r="C382" s="338" t="s">
        <v>443</v>
      </c>
      <c r="D382" s="339"/>
      <c r="E382" s="340"/>
      <c r="F382" s="331"/>
      <c r="G382" s="332"/>
      <c r="H382" s="333"/>
      <c r="I382" s="408"/>
      <c r="J382" s="409"/>
      <c r="K382" s="205"/>
      <c r="L382" s="182">
        <f>F382*I382</f>
        <v>0</v>
      </c>
      <c r="M382" s="183"/>
      <c r="N382" s="182"/>
    </row>
    <row r="383" spans="1:14" ht="13.8">
      <c r="A383" s="276"/>
      <c r="B383" s="277"/>
      <c r="C383" s="444" t="s">
        <v>444</v>
      </c>
      <c r="D383" s="445"/>
      <c r="E383" s="446"/>
      <c r="F383" s="342"/>
      <c r="G383" s="343"/>
      <c r="H383" s="344"/>
      <c r="I383" s="411"/>
      <c r="J383" s="412"/>
      <c r="K383" s="215"/>
      <c r="L383" s="190">
        <f>F383*I383</f>
        <v>0</v>
      </c>
      <c r="M383" s="191"/>
      <c r="N383" s="190"/>
    </row>
    <row r="384" spans="1:14">
      <c r="A384" s="262"/>
      <c r="B384" s="263"/>
      <c r="C384" s="264" t="s">
        <v>445</v>
      </c>
      <c r="D384" s="265"/>
      <c r="E384" s="265"/>
      <c r="F384" s="265"/>
      <c r="G384" s="265"/>
      <c r="H384" s="265"/>
      <c r="I384" s="265"/>
      <c r="J384" s="265"/>
      <c r="K384" s="266"/>
      <c r="L384" s="437">
        <f>SUM(L381:L383)</f>
        <v>0</v>
      </c>
      <c r="M384" s="438"/>
      <c r="N384" s="439">
        <f>SUM(N381:N383)</f>
        <v>0</v>
      </c>
    </row>
    <row r="385" spans="1:14" ht="13.8">
      <c r="A385" s="447"/>
      <c r="B385" s="447"/>
      <c r="C385" s="281"/>
      <c r="D385" s="281"/>
      <c r="E385" s="354"/>
      <c r="F385" s="354"/>
      <c r="G385" s="354"/>
      <c r="H385" s="440"/>
      <c r="I385" s="440"/>
      <c r="J385" s="440"/>
      <c r="K385" s="440"/>
      <c r="L385" s="285"/>
      <c r="M385" s="286"/>
      <c r="N385" s="354"/>
    </row>
    <row r="386" spans="1:14" ht="13.8">
      <c r="A386" s="249" t="s">
        <v>446</v>
      </c>
      <c r="B386" s="269"/>
      <c r="C386" s="441" t="s">
        <v>447</v>
      </c>
      <c r="D386" s="442"/>
      <c r="E386" s="443"/>
      <c r="F386" s="448"/>
      <c r="G386" s="449"/>
      <c r="H386" s="450"/>
      <c r="I386" s="451"/>
      <c r="J386" s="452"/>
      <c r="K386" s="209" t="s">
        <v>79</v>
      </c>
      <c r="L386" s="182">
        <f t="shared" ref="L386:L391" si="15">F386*I386</f>
        <v>0</v>
      </c>
      <c r="M386" s="326"/>
      <c r="N386" s="359"/>
    </row>
    <row r="387" spans="1:14" ht="13.8">
      <c r="A387" s="271"/>
      <c r="B387" s="272"/>
      <c r="C387" s="338" t="s">
        <v>448</v>
      </c>
      <c r="D387" s="339"/>
      <c r="E387" s="340"/>
      <c r="F387" s="331"/>
      <c r="G387" s="332"/>
      <c r="H387" s="333"/>
      <c r="I387" s="408"/>
      <c r="J387" s="409"/>
      <c r="K387" s="205" t="s">
        <v>79</v>
      </c>
      <c r="L387" s="179">
        <f t="shared" si="15"/>
        <v>0</v>
      </c>
      <c r="M387" s="327"/>
      <c r="N387" s="182"/>
    </row>
    <row r="388" spans="1:14" ht="13.8">
      <c r="A388" s="271"/>
      <c r="B388" s="272"/>
      <c r="C388" s="338" t="s">
        <v>449</v>
      </c>
      <c r="D388" s="339"/>
      <c r="E388" s="340"/>
      <c r="F388" s="335"/>
      <c r="G388" s="336"/>
      <c r="H388" s="337"/>
      <c r="I388" s="187"/>
      <c r="J388" s="189"/>
      <c r="K388" s="209" t="s">
        <v>79</v>
      </c>
      <c r="L388" s="182">
        <f t="shared" si="15"/>
        <v>0</v>
      </c>
      <c r="M388" s="327"/>
      <c r="N388" s="182"/>
    </row>
    <row r="389" spans="1:14" ht="13.8">
      <c r="A389" s="271"/>
      <c r="B389" s="272"/>
      <c r="C389" s="338" t="s">
        <v>450</v>
      </c>
      <c r="D389" s="339"/>
      <c r="E389" s="340"/>
      <c r="F389" s="335"/>
      <c r="G389" s="336"/>
      <c r="H389" s="337"/>
      <c r="I389" s="187"/>
      <c r="J389" s="189"/>
      <c r="K389" s="209" t="s">
        <v>79</v>
      </c>
      <c r="L389" s="182">
        <f t="shared" si="15"/>
        <v>0</v>
      </c>
      <c r="M389" s="327"/>
      <c r="N389" s="182"/>
    </row>
    <row r="390" spans="1:14" ht="13.8">
      <c r="A390" s="271"/>
      <c r="B390" s="272"/>
      <c r="C390" s="338" t="s">
        <v>451</v>
      </c>
      <c r="D390" s="339"/>
      <c r="E390" s="340"/>
      <c r="F390" s="335"/>
      <c r="G390" s="336"/>
      <c r="H390" s="337"/>
      <c r="I390" s="187"/>
      <c r="J390" s="189"/>
      <c r="K390" s="209"/>
      <c r="L390" s="182">
        <f t="shared" si="15"/>
        <v>0</v>
      </c>
      <c r="M390" s="327"/>
      <c r="N390" s="182"/>
    </row>
    <row r="391" spans="1:14" ht="13.8">
      <c r="A391" s="271"/>
      <c r="B391" s="272"/>
      <c r="C391" s="338" t="s">
        <v>452</v>
      </c>
      <c r="D391" s="339"/>
      <c r="E391" s="340"/>
      <c r="F391" s="335"/>
      <c r="G391" s="336"/>
      <c r="H391" s="337"/>
      <c r="I391" s="187"/>
      <c r="J391" s="189"/>
      <c r="K391" s="209" t="s">
        <v>79</v>
      </c>
      <c r="L391" s="182">
        <f t="shared" si="15"/>
        <v>0</v>
      </c>
      <c r="M391" s="327"/>
      <c r="N391" s="182"/>
    </row>
    <row r="392" spans="1:14" ht="13.8">
      <c r="A392" s="271"/>
      <c r="B392" s="272"/>
      <c r="C392" s="453" t="s">
        <v>257</v>
      </c>
      <c r="D392" s="454"/>
      <c r="E392" s="455"/>
      <c r="F392" s="335"/>
      <c r="G392" s="336"/>
      <c r="H392" s="337"/>
      <c r="I392" s="187"/>
      <c r="J392" s="189"/>
      <c r="K392" s="209"/>
      <c r="L392" s="182"/>
      <c r="M392" s="327"/>
      <c r="N392" s="182"/>
    </row>
    <row r="393" spans="1:14" ht="13.8">
      <c r="A393" s="271"/>
      <c r="B393" s="272"/>
      <c r="C393" s="338" t="s">
        <v>453</v>
      </c>
      <c r="D393" s="339"/>
      <c r="E393" s="340"/>
      <c r="F393" s="335"/>
      <c r="G393" s="336"/>
      <c r="H393" s="337"/>
      <c r="I393" s="187"/>
      <c r="J393" s="189"/>
      <c r="K393" s="209" t="s">
        <v>79</v>
      </c>
      <c r="L393" s="182">
        <f>F393*I393</f>
        <v>0</v>
      </c>
      <c r="M393" s="327"/>
      <c r="N393" s="182"/>
    </row>
    <row r="394" spans="1:14" ht="13.8">
      <c r="A394" s="271"/>
      <c r="B394" s="272"/>
      <c r="C394" s="338" t="s">
        <v>454</v>
      </c>
      <c r="D394" s="339"/>
      <c r="E394" s="340"/>
      <c r="F394" s="335"/>
      <c r="G394" s="336"/>
      <c r="H394" s="337"/>
      <c r="I394" s="187"/>
      <c r="J394" s="189"/>
      <c r="K394" s="209"/>
      <c r="L394" s="182"/>
      <c r="M394" s="327"/>
      <c r="N394" s="182"/>
    </row>
    <row r="395" spans="1:14" ht="13.8">
      <c r="A395" s="271"/>
      <c r="B395" s="272"/>
      <c r="C395" s="338" t="s">
        <v>258</v>
      </c>
      <c r="D395" s="339"/>
      <c r="E395" s="340"/>
      <c r="F395" s="335"/>
      <c r="G395" s="336"/>
      <c r="H395" s="337"/>
      <c r="I395" s="187"/>
      <c r="J395" s="189"/>
      <c r="K395" s="209"/>
      <c r="L395" s="182">
        <f>F395*I395</f>
        <v>0</v>
      </c>
      <c r="M395" s="327"/>
      <c r="N395" s="182"/>
    </row>
    <row r="396" spans="1:14" ht="13.8">
      <c r="A396" s="276"/>
      <c r="B396" s="277"/>
      <c r="C396" s="444"/>
      <c r="D396" s="445"/>
      <c r="E396" s="446"/>
      <c r="F396" s="342"/>
      <c r="G396" s="343"/>
      <c r="H396" s="344"/>
      <c r="I396" s="411"/>
      <c r="J396" s="412"/>
      <c r="K396" s="215" t="s">
        <v>107</v>
      </c>
      <c r="L396" s="190"/>
      <c r="M396" s="328"/>
      <c r="N396" s="190"/>
    </row>
    <row r="397" spans="1:14">
      <c r="A397" s="262"/>
      <c r="B397" s="263"/>
      <c r="C397" s="264" t="s">
        <v>455</v>
      </c>
      <c r="D397" s="265"/>
      <c r="E397" s="265"/>
      <c r="F397" s="265"/>
      <c r="G397" s="265"/>
      <c r="H397" s="265"/>
      <c r="I397" s="265"/>
      <c r="J397" s="265"/>
      <c r="K397" s="266"/>
      <c r="L397" s="329">
        <f>SUM(L386:L396)</f>
        <v>0</v>
      </c>
      <c r="M397" s="268"/>
      <c r="N397" s="267">
        <f>SUM(N386:N396)</f>
        <v>0</v>
      </c>
    </row>
    <row r="398" spans="1:14" ht="13.8" thickBot="1">
      <c r="A398" s="245"/>
      <c r="B398" s="246"/>
      <c r="C398" s="160" t="s">
        <v>456</v>
      </c>
      <c r="D398" s="161"/>
      <c r="E398" s="161"/>
      <c r="F398" s="161"/>
      <c r="G398" s="161"/>
      <c r="H398" s="161"/>
      <c r="I398" s="161"/>
      <c r="J398" s="161"/>
      <c r="K398" s="162"/>
      <c r="L398" s="163">
        <f>SUM(L369,L379,L384,L397)</f>
        <v>0</v>
      </c>
      <c r="M398" s="164"/>
      <c r="N398" s="163">
        <f>SUM(N369,N379,N384,N397)</f>
        <v>0</v>
      </c>
    </row>
    <row r="399" spans="1:14" ht="14.4" thickTop="1">
      <c r="A399" s="245"/>
      <c r="B399" s="245"/>
      <c r="C399" s="456"/>
      <c r="D399" s="456"/>
      <c r="E399" s="457"/>
      <c r="F399" s="457"/>
      <c r="G399" s="457"/>
      <c r="H399" s="458"/>
      <c r="I399" s="458"/>
      <c r="J399" s="458"/>
      <c r="K399" s="458"/>
      <c r="L399" s="459"/>
      <c r="M399" s="460"/>
      <c r="N399" s="457"/>
    </row>
    <row r="400" spans="1:14">
      <c r="A400" s="140" t="s">
        <v>259</v>
      </c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</row>
    <row r="401" spans="1:14" ht="13.8">
      <c r="A401" s="461" t="s">
        <v>260</v>
      </c>
      <c r="B401" s="462"/>
      <c r="C401" s="142" t="s">
        <v>309</v>
      </c>
      <c r="D401" s="142"/>
      <c r="E401" s="142"/>
      <c r="F401" s="142"/>
      <c r="G401" s="142"/>
      <c r="H401" s="142"/>
      <c r="I401" s="142"/>
      <c r="J401" s="142"/>
      <c r="K401" s="142"/>
      <c r="L401" s="147" t="s">
        <v>75</v>
      </c>
      <c r="M401" s="148"/>
      <c r="N401" s="147" t="s">
        <v>76</v>
      </c>
    </row>
    <row r="402" spans="1:14" ht="13.8">
      <c r="A402" s="463" t="s">
        <v>261</v>
      </c>
      <c r="B402" s="464"/>
      <c r="C402" s="465" t="s">
        <v>457</v>
      </c>
      <c r="D402" s="465"/>
      <c r="E402" s="465"/>
      <c r="F402" s="465"/>
      <c r="G402" s="465"/>
      <c r="H402" s="465"/>
      <c r="I402" s="465"/>
      <c r="J402" s="465"/>
      <c r="K402" s="465"/>
      <c r="L402" s="155"/>
      <c r="M402" s="156"/>
      <c r="N402" s="155"/>
    </row>
    <row r="403" spans="1:14" ht="13.8" thickBot="1">
      <c r="A403" s="245"/>
      <c r="B403" s="246"/>
      <c r="C403" s="160" t="s">
        <v>458</v>
      </c>
      <c r="D403" s="161"/>
      <c r="E403" s="161"/>
      <c r="F403" s="161"/>
      <c r="G403" s="161"/>
      <c r="H403" s="161"/>
      <c r="I403" s="161"/>
      <c r="J403" s="161"/>
      <c r="K403" s="162"/>
      <c r="L403" s="163">
        <f>SUM(L402)</f>
        <v>0</v>
      </c>
      <c r="M403" s="164"/>
      <c r="N403" s="163">
        <f>SUM(N402)</f>
        <v>0</v>
      </c>
    </row>
    <row r="404" spans="1:14" ht="14.4" thickTop="1">
      <c r="A404" s="196"/>
      <c r="B404" s="196"/>
      <c r="C404" s="196"/>
      <c r="D404" s="196"/>
      <c r="E404" s="197"/>
      <c r="F404" s="361"/>
      <c r="G404" s="361"/>
      <c r="H404" s="362"/>
      <c r="I404" s="362"/>
      <c r="J404" s="362"/>
      <c r="K404" s="362"/>
      <c r="L404" s="197"/>
      <c r="M404" s="199"/>
      <c r="N404" s="197"/>
    </row>
    <row r="405" spans="1:14">
      <c r="A405" s="140" t="s">
        <v>262</v>
      </c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</row>
    <row r="406" spans="1:14" ht="13.8">
      <c r="A406" s="461" t="s">
        <v>263</v>
      </c>
      <c r="B406" s="462"/>
      <c r="C406" s="142" t="s">
        <v>459</v>
      </c>
      <c r="D406" s="142"/>
      <c r="E406" s="142"/>
      <c r="F406" s="142"/>
      <c r="G406" s="142"/>
      <c r="H406" s="142"/>
      <c r="I406" s="142"/>
      <c r="J406" s="142"/>
      <c r="K406" s="142"/>
      <c r="L406" s="147" t="s">
        <v>75</v>
      </c>
      <c r="M406" s="148"/>
      <c r="N406" s="147" t="s">
        <v>76</v>
      </c>
    </row>
    <row r="407" spans="1:14" ht="13.8">
      <c r="A407" s="463" t="s">
        <v>264</v>
      </c>
      <c r="B407" s="464"/>
      <c r="C407" s="465" t="s">
        <v>460</v>
      </c>
      <c r="D407" s="465"/>
      <c r="E407" s="465"/>
      <c r="F407" s="465"/>
      <c r="G407" s="465"/>
      <c r="H407" s="465"/>
      <c r="I407" s="465"/>
      <c r="J407" s="465"/>
      <c r="K407" s="465"/>
      <c r="L407" s="155"/>
      <c r="M407" s="156"/>
      <c r="N407" s="155"/>
    </row>
    <row r="408" spans="1:14" ht="13.8" thickBot="1">
      <c r="A408" s="245"/>
      <c r="B408" s="246"/>
      <c r="C408" s="160" t="s">
        <v>461</v>
      </c>
      <c r="D408" s="161"/>
      <c r="E408" s="161"/>
      <c r="F408" s="161"/>
      <c r="G408" s="161"/>
      <c r="H408" s="161"/>
      <c r="I408" s="161"/>
      <c r="J408" s="161"/>
      <c r="K408" s="162"/>
      <c r="L408" s="163">
        <f>SUM(L407)</f>
        <v>0</v>
      </c>
      <c r="M408" s="164"/>
      <c r="N408" s="163">
        <f>SUM(N407)</f>
        <v>0</v>
      </c>
    </row>
    <row r="409" spans="1:14" ht="13.8" thickTop="1"/>
  </sheetData>
  <mergeCells count="867">
    <mergeCell ref="A406:B406"/>
    <mergeCell ref="C406:K406"/>
    <mergeCell ref="A407:B407"/>
    <mergeCell ref="C407:K407"/>
    <mergeCell ref="C408:K408"/>
    <mergeCell ref="A401:B401"/>
    <mergeCell ref="C401:K401"/>
    <mergeCell ref="A402:B402"/>
    <mergeCell ref="C402:K402"/>
    <mergeCell ref="C403:K403"/>
    <mergeCell ref="A405:N405"/>
    <mergeCell ref="C396:E396"/>
    <mergeCell ref="F396:H396"/>
    <mergeCell ref="I396:J396"/>
    <mergeCell ref="C397:K397"/>
    <mergeCell ref="C398:K398"/>
    <mergeCell ref="A400:N400"/>
    <mergeCell ref="C394:E394"/>
    <mergeCell ref="F394:H394"/>
    <mergeCell ref="I394:J394"/>
    <mergeCell ref="C395:E395"/>
    <mergeCell ref="F395:H395"/>
    <mergeCell ref="I395:J395"/>
    <mergeCell ref="A386:B396"/>
    <mergeCell ref="C392:E392"/>
    <mergeCell ref="F392:H392"/>
    <mergeCell ref="I392:J392"/>
    <mergeCell ref="C393:E393"/>
    <mergeCell ref="F393:H393"/>
    <mergeCell ref="I393:J393"/>
    <mergeCell ref="C390:E390"/>
    <mergeCell ref="F390:H390"/>
    <mergeCell ref="I390:J390"/>
    <mergeCell ref="C391:E391"/>
    <mergeCell ref="F391:H391"/>
    <mergeCell ref="I391:J391"/>
    <mergeCell ref="I387:J387"/>
    <mergeCell ref="C388:E388"/>
    <mergeCell ref="F388:H388"/>
    <mergeCell ref="I388:J388"/>
    <mergeCell ref="C389:E389"/>
    <mergeCell ref="F389:H389"/>
    <mergeCell ref="I389:J389"/>
    <mergeCell ref="F383:H383"/>
    <mergeCell ref="I383:J383"/>
    <mergeCell ref="C384:K384"/>
    <mergeCell ref="C385:D385"/>
    <mergeCell ref="C386:E386"/>
    <mergeCell ref="F386:H386"/>
    <mergeCell ref="I386:J386"/>
    <mergeCell ref="C387:E387"/>
    <mergeCell ref="F387:H387"/>
    <mergeCell ref="C379:K379"/>
    <mergeCell ref="C380:D380"/>
    <mergeCell ref="A381:B383"/>
    <mergeCell ref="C381:E381"/>
    <mergeCell ref="F381:H381"/>
    <mergeCell ref="I381:J381"/>
    <mergeCell ref="C382:E382"/>
    <mergeCell ref="F382:H382"/>
    <mergeCell ref="I382:J382"/>
    <mergeCell ref="C383:E383"/>
    <mergeCell ref="F368:H368"/>
    <mergeCell ref="I368:J368"/>
    <mergeCell ref="C369:K369"/>
    <mergeCell ref="C370:D370"/>
    <mergeCell ref="C377:E377"/>
    <mergeCell ref="F377:H377"/>
    <mergeCell ref="I377:J377"/>
    <mergeCell ref="C378:E378"/>
    <mergeCell ref="F378:H378"/>
    <mergeCell ref="I378:J378"/>
    <mergeCell ref="C375:E375"/>
    <mergeCell ref="F375:H375"/>
    <mergeCell ref="I375:J375"/>
    <mergeCell ref="C376:E376"/>
    <mergeCell ref="F376:H376"/>
    <mergeCell ref="I376:J376"/>
    <mergeCell ref="A371:B378"/>
    <mergeCell ref="C371:E371"/>
    <mergeCell ref="F371:H371"/>
    <mergeCell ref="I371:J371"/>
    <mergeCell ref="C372:E372"/>
    <mergeCell ref="A365:B368"/>
    <mergeCell ref="C365:E365"/>
    <mergeCell ref="F365:H365"/>
    <mergeCell ref="I365:J365"/>
    <mergeCell ref="C366:E366"/>
    <mergeCell ref="F366:H366"/>
    <mergeCell ref="I366:J366"/>
    <mergeCell ref="C367:E367"/>
    <mergeCell ref="F367:H367"/>
    <mergeCell ref="I367:J367"/>
    <mergeCell ref="F372:H372"/>
    <mergeCell ref="I372:J372"/>
    <mergeCell ref="C373:E373"/>
    <mergeCell ref="F373:H373"/>
    <mergeCell ref="I373:J373"/>
    <mergeCell ref="C374:E374"/>
    <mergeCell ref="F374:H374"/>
    <mergeCell ref="I374:J374"/>
    <mergeCell ref="C368:E368"/>
    <mergeCell ref="C362:K362"/>
    <mergeCell ref="A363:N363"/>
    <mergeCell ref="A364:B364"/>
    <mergeCell ref="C364:E364"/>
    <mergeCell ref="F364:H364"/>
    <mergeCell ref="I364:J364"/>
    <mergeCell ref="C360:E360"/>
    <mergeCell ref="F360:H360"/>
    <mergeCell ref="I360:J360"/>
    <mergeCell ref="C361:E361"/>
    <mergeCell ref="F361:H361"/>
    <mergeCell ref="I361:J361"/>
    <mergeCell ref="C358:E358"/>
    <mergeCell ref="F358:H358"/>
    <mergeCell ref="I358:J358"/>
    <mergeCell ref="C359:E359"/>
    <mergeCell ref="F359:H359"/>
    <mergeCell ref="I359:J359"/>
    <mergeCell ref="A355:B361"/>
    <mergeCell ref="C355:E355"/>
    <mergeCell ref="F355:H355"/>
    <mergeCell ref="I355:J355"/>
    <mergeCell ref="C356:E356"/>
    <mergeCell ref="F356:H356"/>
    <mergeCell ref="I356:J356"/>
    <mergeCell ref="C357:E357"/>
    <mergeCell ref="F357:H357"/>
    <mergeCell ref="I357:J357"/>
    <mergeCell ref="C350:E350"/>
    <mergeCell ref="F350:H350"/>
    <mergeCell ref="I350:J350"/>
    <mergeCell ref="C351:K351"/>
    <mergeCell ref="A353:N353"/>
    <mergeCell ref="A354:B354"/>
    <mergeCell ref="C354:E354"/>
    <mergeCell ref="F354:H354"/>
    <mergeCell ref="I354:J354"/>
    <mergeCell ref="A347:B350"/>
    <mergeCell ref="C347:E347"/>
    <mergeCell ref="F347:H347"/>
    <mergeCell ref="I347:J347"/>
    <mergeCell ref="C348:E348"/>
    <mergeCell ref="F348:H348"/>
    <mergeCell ref="I348:J348"/>
    <mergeCell ref="C349:E349"/>
    <mergeCell ref="F349:H349"/>
    <mergeCell ref="I349:J349"/>
    <mergeCell ref="C342:E342"/>
    <mergeCell ref="F342:H342"/>
    <mergeCell ref="I342:J342"/>
    <mergeCell ref="C343:K343"/>
    <mergeCell ref="A345:N345"/>
    <mergeCell ref="A346:B346"/>
    <mergeCell ref="C346:E346"/>
    <mergeCell ref="F346:H346"/>
    <mergeCell ref="I346:J346"/>
    <mergeCell ref="A335:B342"/>
    <mergeCell ref="C335:E335"/>
    <mergeCell ref="F335:H335"/>
    <mergeCell ref="I335:J335"/>
    <mergeCell ref="C336:E336"/>
    <mergeCell ref="F336:H336"/>
    <mergeCell ref="I336:J336"/>
    <mergeCell ref="C337:E337"/>
    <mergeCell ref="F337:H337"/>
    <mergeCell ref="I337:J337"/>
    <mergeCell ref="A334:B334"/>
    <mergeCell ref="C334:E334"/>
    <mergeCell ref="F334:H334"/>
    <mergeCell ref="I334:J334"/>
    <mergeCell ref="C340:E340"/>
    <mergeCell ref="F340:H340"/>
    <mergeCell ref="I340:J340"/>
    <mergeCell ref="C341:E341"/>
    <mergeCell ref="F341:H341"/>
    <mergeCell ref="I341:J341"/>
    <mergeCell ref="C338:E338"/>
    <mergeCell ref="F338:H338"/>
    <mergeCell ref="I338:J338"/>
    <mergeCell ref="C339:E339"/>
    <mergeCell ref="F339:H339"/>
    <mergeCell ref="I339:J339"/>
    <mergeCell ref="I326:J326"/>
    <mergeCell ref="C327:E327"/>
    <mergeCell ref="F327:H327"/>
    <mergeCell ref="I327:J327"/>
    <mergeCell ref="C330:E330"/>
    <mergeCell ref="F330:H330"/>
    <mergeCell ref="I330:J330"/>
    <mergeCell ref="C331:K331"/>
    <mergeCell ref="A333:N333"/>
    <mergeCell ref="C324:E324"/>
    <mergeCell ref="F324:H324"/>
    <mergeCell ref="I324:J324"/>
    <mergeCell ref="C325:E325"/>
    <mergeCell ref="F325:H325"/>
    <mergeCell ref="I325:J325"/>
    <mergeCell ref="A321:B330"/>
    <mergeCell ref="C321:E321"/>
    <mergeCell ref="F321:H321"/>
    <mergeCell ref="I321:J321"/>
    <mergeCell ref="C322:E322"/>
    <mergeCell ref="F322:H322"/>
    <mergeCell ref="I322:J322"/>
    <mergeCell ref="C323:E323"/>
    <mergeCell ref="F323:H323"/>
    <mergeCell ref="I323:J323"/>
    <mergeCell ref="C328:E328"/>
    <mergeCell ref="F328:H328"/>
    <mergeCell ref="I328:J328"/>
    <mergeCell ref="C329:E329"/>
    <mergeCell ref="F329:H329"/>
    <mergeCell ref="I329:J329"/>
    <mergeCell ref="C326:E326"/>
    <mergeCell ref="F326:H326"/>
    <mergeCell ref="C317:K317"/>
    <mergeCell ref="A319:N319"/>
    <mergeCell ref="A307:B310"/>
    <mergeCell ref="C307:E307"/>
    <mergeCell ref="F307:H307"/>
    <mergeCell ref="C308:E308"/>
    <mergeCell ref="F308:H308"/>
    <mergeCell ref="A320:B320"/>
    <mergeCell ref="C320:E320"/>
    <mergeCell ref="F320:H320"/>
    <mergeCell ref="I320:J320"/>
    <mergeCell ref="A313:N313"/>
    <mergeCell ref="A314:B314"/>
    <mergeCell ref="C314:E314"/>
    <mergeCell ref="F314:H314"/>
    <mergeCell ref="A315:B316"/>
    <mergeCell ref="C315:E315"/>
    <mergeCell ref="F315:H315"/>
    <mergeCell ref="C316:E316"/>
    <mergeCell ref="F316:H316"/>
    <mergeCell ref="C309:E309"/>
    <mergeCell ref="F309:H309"/>
    <mergeCell ref="C310:E310"/>
    <mergeCell ref="F310:H310"/>
    <mergeCell ref="C311:K311"/>
    <mergeCell ref="C312:K312"/>
    <mergeCell ref="C303:E303"/>
    <mergeCell ref="F303:H303"/>
    <mergeCell ref="C304:E304"/>
    <mergeCell ref="F304:H304"/>
    <mergeCell ref="C305:K305"/>
    <mergeCell ref="C290:K290"/>
    <mergeCell ref="A292:B293"/>
    <mergeCell ref="C292:E292"/>
    <mergeCell ref="F292:H292"/>
    <mergeCell ref="C293:E293"/>
    <mergeCell ref="F293:H293"/>
    <mergeCell ref="C294:K294"/>
    <mergeCell ref="A296:B304"/>
    <mergeCell ref="C296:E296"/>
    <mergeCell ref="F296:H296"/>
    <mergeCell ref="C297:E297"/>
    <mergeCell ref="F297:H297"/>
    <mergeCell ref="C298:E298"/>
    <mergeCell ref="F298:H298"/>
    <mergeCell ref="C299:E299"/>
    <mergeCell ref="F299:H299"/>
    <mergeCell ref="C300:E300"/>
    <mergeCell ref="F300:H300"/>
    <mergeCell ref="C301:E301"/>
    <mergeCell ref="F301:H301"/>
    <mergeCell ref="C302:E302"/>
    <mergeCell ref="F302:H302"/>
    <mergeCell ref="C282:E282"/>
    <mergeCell ref="F282:H282"/>
    <mergeCell ref="C283:E283"/>
    <mergeCell ref="F283:H283"/>
    <mergeCell ref="C284:K284"/>
    <mergeCell ref="A286:B289"/>
    <mergeCell ref="C286:E286"/>
    <mergeCell ref="F286:H286"/>
    <mergeCell ref="C287:E287"/>
    <mergeCell ref="F287:H287"/>
    <mergeCell ref="C288:E288"/>
    <mergeCell ref="F288:H288"/>
    <mergeCell ref="C289:E289"/>
    <mergeCell ref="F289:H289"/>
    <mergeCell ref="C280:E280"/>
    <mergeCell ref="F280:H280"/>
    <mergeCell ref="C281:E281"/>
    <mergeCell ref="F281:H281"/>
    <mergeCell ref="C276:E276"/>
    <mergeCell ref="F276:H276"/>
    <mergeCell ref="C277:E277"/>
    <mergeCell ref="F277:H277"/>
    <mergeCell ref="C278:E278"/>
    <mergeCell ref="F278:H278"/>
    <mergeCell ref="C275:E275"/>
    <mergeCell ref="F275:H275"/>
    <mergeCell ref="C270:E270"/>
    <mergeCell ref="F270:H270"/>
    <mergeCell ref="C271:E271"/>
    <mergeCell ref="F271:H271"/>
    <mergeCell ref="C272:E272"/>
    <mergeCell ref="F272:H272"/>
    <mergeCell ref="C279:E279"/>
    <mergeCell ref="F279:H279"/>
    <mergeCell ref="F264:H264"/>
    <mergeCell ref="C265:E265"/>
    <mergeCell ref="F265:H265"/>
    <mergeCell ref="C266:E266"/>
    <mergeCell ref="F266:H266"/>
    <mergeCell ref="C273:E273"/>
    <mergeCell ref="F273:H273"/>
    <mergeCell ref="C274:E274"/>
    <mergeCell ref="F274:H274"/>
    <mergeCell ref="F260:H260"/>
    <mergeCell ref="C261:E261"/>
    <mergeCell ref="F261:H261"/>
    <mergeCell ref="C262:E262"/>
    <mergeCell ref="F262:H262"/>
    <mergeCell ref="C263:E263"/>
    <mergeCell ref="F263:H263"/>
    <mergeCell ref="A256:B283"/>
    <mergeCell ref="C256:E256"/>
    <mergeCell ref="F256:H256"/>
    <mergeCell ref="C257:E257"/>
    <mergeCell ref="F257:H257"/>
    <mergeCell ref="C258:E258"/>
    <mergeCell ref="F258:H258"/>
    <mergeCell ref="C259:E259"/>
    <mergeCell ref="F259:H259"/>
    <mergeCell ref="C260:E260"/>
    <mergeCell ref="C267:E267"/>
    <mergeCell ref="F267:H267"/>
    <mergeCell ref="C268:E268"/>
    <mergeCell ref="F268:H268"/>
    <mergeCell ref="C269:E269"/>
    <mergeCell ref="F269:H269"/>
    <mergeCell ref="C264:E264"/>
    <mergeCell ref="C254:K254"/>
    <mergeCell ref="A255:B255"/>
    <mergeCell ref="C255:E255"/>
    <mergeCell ref="F255:H255"/>
    <mergeCell ref="C249:E249"/>
    <mergeCell ref="F249:H249"/>
    <mergeCell ref="C250:E250"/>
    <mergeCell ref="F250:H250"/>
    <mergeCell ref="C251:E251"/>
    <mergeCell ref="F251:H251"/>
    <mergeCell ref="C246:E246"/>
    <mergeCell ref="F246:H246"/>
    <mergeCell ref="C247:E247"/>
    <mergeCell ref="F247:H247"/>
    <mergeCell ref="C248:E248"/>
    <mergeCell ref="F248:H248"/>
    <mergeCell ref="A242:B242"/>
    <mergeCell ref="C242:E242"/>
    <mergeCell ref="F242:H242"/>
    <mergeCell ref="A243:B253"/>
    <mergeCell ref="C243:E243"/>
    <mergeCell ref="F243:H243"/>
    <mergeCell ref="C244:E244"/>
    <mergeCell ref="F244:H244"/>
    <mergeCell ref="C245:E245"/>
    <mergeCell ref="F245:H245"/>
    <mergeCell ref="C252:E252"/>
    <mergeCell ref="F252:H252"/>
    <mergeCell ref="C253:E253"/>
    <mergeCell ref="F253:H253"/>
    <mergeCell ref="C237:E237"/>
    <mergeCell ref="F237:H237"/>
    <mergeCell ref="C238:E238"/>
    <mergeCell ref="F238:H238"/>
    <mergeCell ref="C239:K239"/>
    <mergeCell ref="A241:N241"/>
    <mergeCell ref="C234:E234"/>
    <mergeCell ref="F234:H234"/>
    <mergeCell ref="C235:E235"/>
    <mergeCell ref="F235:H235"/>
    <mergeCell ref="C236:E236"/>
    <mergeCell ref="F236:H236"/>
    <mergeCell ref="C232:E232"/>
    <mergeCell ref="F232:H232"/>
    <mergeCell ref="C233:E233"/>
    <mergeCell ref="F233:H233"/>
    <mergeCell ref="C228:E228"/>
    <mergeCell ref="F228:H228"/>
    <mergeCell ref="C229:E229"/>
    <mergeCell ref="F229:H229"/>
    <mergeCell ref="C230:E230"/>
    <mergeCell ref="F230:H230"/>
    <mergeCell ref="C227:E227"/>
    <mergeCell ref="F227:H227"/>
    <mergeCell ref="C222:E222"/>
    <mergeCell ref="F222:H222"/>
    <mergeCell ref="C223:E223"/>
    <mergeCell ref="F223:H223"/>
    <mergeCell ref="C224:E224"/>
    <mergeCell ref="F224:H224"/>
    <mergeCell ref="C231:E231"/>
    <mergeCell ref="F231:H231"/>
    <mergeCell ref="F216:H216"/>
    <mergeCell ref="C217:E217"/>
    <mergeCell ref="F217:H217"/>
    <mergeCell ref="C218:E218"/>
    <mergeCell ref="F218:H218"/>
    <mergeCell ref="C225:E225"/>
    <mergeCell ref="F225:H225"/>
    <mergeCell ref="C226:E226"/>
    <mergeCell ref="F226:H226"/>
    <mergeCell ref="F212:H212"/>
    <mergeCell ref="C213:E213"/>
    <mergeCell ref="F213:H213"/>
    <mergeCell ref="C214:E214"/>
    <mergeCell ref="F214:H214"/>
    <mergeCell ref="C215:E215"/>
    <mergeCell ref="F215:H215"/>
    <mergeCell ref="A208:B238"/>
    <mergeCell ref="C208:E208"/>
    <mergeCell ref="F208:H208"/>
    <mergeCell ref="C209:E209"/>
    <mergeCell ref="F209:H209"/>
    <mergeCell ref="C210:E210"/>
    <mergeCell ref="F210:H210"/>
    <mergeCell ref="C211:E211"/>
    <mergeCell ref="F211:H211"/>
    <mergeCell ref="C212:E212"/>
    <mergeCell ref="C219:E219"/>
    <mergeCell ref="F219:H219"/>
    <mergeCell ref="C220:E220"/>
    <mergeCell ref="F220:H220"/>
    <mergeCell ref="C221:E221"/>
    <mergeCell ref="F221:H221"/>
    <mergeCell ref="C216:E216"/>
    <mergeCell ref="C203:E203"/>
    <mergeCell ref="F203:H203"/>
    <mergeCell ref="C204:K204"/>
    <mergeCell ref="C205:K205"/>
    <mergeCell ref="A206:N206"/>
    <mergeCell ref="A207:B207"/>
    <mergeCell ref="C207:E207"/>
    <mergeCell ref="F207:H207"/>
    <mergeCell ref="C200:E200"/>
    <mergeCell ref="F200:H200"/>
    <mergeCell ref="C201:E201"/>
    <mergeCell ref="F201:H201"/>
    <mergeCell ref="C202:E202"/>
    <mergeCell ref="F202:H202"/>
    <mergeCell ref="A194:B203"/>
    <mergeCell ref="C198:E198"/>
    <mergeCell ref="F198:H198"/>
    <mergeCell ref="C199:E199"/>
    <mergeCell ref="F199:H199"/>
    <mergeCell ref="F189:H189"/>
    <mergeCell ref="C184:E184"/>
    <mergeCell ref="F184:H184"/>
    <mergeCell ref="C185:E185"/>
    <mergeCell ref="F185:H185"/>
    <mergeCell ref="C186:E186"/>
    <mergeCell ref="F186:H186"/>
    <mergeCell ref="F196:H196"/>
    <mergeCell ref="C197:E197"/>
    <mergeCell ref="F197:H197"/>
    <mergeCell ref="F190:H190"/>
    <mergeCell ref="C191:E191"/>
    <mergeCell ref="F191:H191"/>
    <mergeCell ref="C192:K192"/>
    <mergeCell ref="C194:E194"/>
    <mergeCell ref="F194:H194"/>
    <mergeCell ref="C195:E195"/>
    <mergeCell ref="F195:H195"/>
    <mergeCell ref="C196:E196"/>
    <mergeCell ref="A175:B191"/>
    <mergeCell ref="C175:E175"/>
    <mergeCell ref="F175:H175"/>
    <mergeCell ref="C176:E176"/>
    <mergeCell ref="F176:H176"/>
    <mergeCell ref="C177:E177"/>
    <mergeCell ref="F177:H177"/>
    <mergeCell ref="C181:E181"/>
    <mergeCell ref="F181:H181"/>
    <mergeCell ref="C182:E182"/>
    <mergeCell ref="F182:H182"/>
    <mergeCell ref="C183:E183"/>
    <mergeCell ref="F183:H183"/>
    <mergeCell ref="C178:E178"/>
    <mergeCell ref="F178:H178"/>
    <mergeCell ref="C179:E179"/>
    <mergeCell ref="F179:H179"/>
    <mergeCell ref="C180:E180"/>
    <mergeCell ref="F180:H180"/>
    <mergeCell ref="C187:E187"/>
    <mergeCell ref="F187:H187"/>
    <mergeCell ref="C188:E188"/>
    <mergeCell ref="F188:H188"/>
    <mergeCell ref="C189:E189"/>
    <mergeCell ref="C171:K171"/>
    <mergeCell ref="A173:N173"/>
    <mergeCell ref="C166:E166"/>
    <mergeCell ref="F166:K166"/>
    <mergeCell ref="C167:E167"/>
    <mergeCell ref="F167:K167"/>
    <mergeCell ref="C168:E168"/>
    <mergeCell ref="F168:K168"/>
    <mergeCell ref="A174:B174"/>
    <mergeCell ref="C174:E174"/>
    <mergeCell ref="F174:H174"/>
    <mergeCell ref="F162:K162"/>
    <mergeCell ref="C163:E163"/>
    <mergeCell ref="F163:K163"/>
    <mergeCell ref="C164:E164"/>
    <mergeCell ref="F164:K164"/>
    <mergeCell ref="C165:E165"/>
    <mergeCell ref="F165:K165"/>
    <mergeCell ref="A158:B170"/>
    <mergeCell ref="C158:E158"/>
    <mergeCell ref="F158:K158"/>
    <mergeCell ref="C159:E159"/>
    <mergeCell ref="F159:K159"/>
    <mergeCell ref="C160:E160"/>
    <mergeCell ref="F160:K160"/>
    <mergeCell ref="C161:E161"/>
    <mergeCell ref="F161:K161"/>
    <mergeCell ref="C162:E162"/>
    <mergeCell ref="C169:E169"/>
    <mergeCell ref="F169:K169"/>
    <mergeCell ref="C170:E170"/>
    <mergeCell ref="F170:K170"/>
    <mergeCell ref="C154:K154"/>
    <mergeCell ref="C155:K155"/>
    <mergeCell ref="A156:N156"/>
    <mergeCell ref="A157:B157"/>
    <mergeCell ref="C157:E157"/>
    <mergeCell ref="F157:K157"/>
    <mergeCell ref="C150:E150"/>
    <mergeCell ref="F150:H150"/>
    <mergeCell ref="C151:E151"/>
    <mergeCell ref="F151:H151"/>
    <mergeCell ref="C152:E152"/>
    <mergeCell ref="F152:H152"/>
    <mergeCell ref="C149:E149"/>
    <mergeCell ref="F149:H149"/>
    <mergeCell ref="C144:E144"/>
    <mergeCell ref="F144:H144"/>
    <mergeCell ref="C145:E145"/>
    <mergeCell ref="F145:H145"/>
    <mergeCell ref="C146:E146"/>
    <mergeCell ref="F146:H146"/>
    <mergeCell ref="C153:E153"/>
    <mergeCell ref="F153:H153"/>
    <mergeCell ref="F138:H138"/>
    <mergeCell ref="C139:E139"/>
    <mergeCell ref="F139:H139"/>
    <mergeCell ref="C140:E140"/>
    <mergeCell ref="F140:H140"/>
    <mergeCell ref="C147:E147"/>
    <mergeCell ref="F147:H147"/>
    <mergeCell ref="C148:E148"/>
    <mergeCell ref="F148:H148"/>
    <mergeCell ref="F134:H134"/>
    <mergeCell ref="C135:E135"/>
    <mergeCell ref="F135:H135"/>
    <mergeCell ref="C136:E136"/>
    <mergeCell ref="F136:H136"/>
    <mergeCell ref="C137:E137"/>
    <mergeCell ref="F137:H137"/>
    <mergeCell ref="A130:B153"/>
    <mergeCell ref="C130:E130"/>
    <mergeCell ref="F130:H130"/>
    <mergeCell ref="C131:E131"/>
    <mergeCell ref="F131:H131"/>
    <mergeCell ref="C132:E132"/>
    <mergeCell ref="F132:H132"/>
    <mergeCell ref="C133:E133"/>
    <mergeCell ref="F133:H133"/>
    <mergeCell ref="C134:E134"/>
    <mergeCell ref="C141:E141"/>
    <mergeCell ref="F141:H141"/>
    <mergeCell ref="C142:E142"/>
    <mergeCell ref="F142:H142"/>
    <mergeCell ref="C143:E143"/>
    <mergeCell ref="F143:H143"/>
    <mergeCell ref="C138:E138"/>
    <mergeCell ref="C126:E126"/>
    <mergeCell ref="F126:H126"/>
    <mergeCell ref="C127:E127"/>
    <mergeCell ref="F127:H127"/>
    <mergeCell ref="C128:K128"/>
    <mergeCell ref="A129:B129"/>
    <mergeCell ref="C129:E129"/>
    <mergeCell ref="F129:G129"/>
    <mergeCell ref="C123:E123"/>
    <mergeCell ref="F123:H123"/>
    <mergeCell ref="C124:E124"/>
    <mergeCell ref="F124:H124"/>
    <mergeCell ref="C125:E125"/>
    <mergeCell ref="F125:H125"/>
    <mergeCell ref="C120:E120"/>
    <mergeCell ref="F120:H120"/>
    <mergeCell ref="C121:E121"/>
    <mergeCell ref="F121:H121"/>
    <mergeCell ref="C122:E122"/>
    <mergeCell ref="F122:H122"/>
    <mergeCell ref="C117:E117"/>
    <mergeCell ref="F117:H117"/>
    <mergeCell ref="C118:E118"/>
    <mergeCell ref="F118:H118"/>
    <mergeCell ref="C119:E119"/>
    <mergeCell ref="F119:H119"/>
    <mergeCell ref="F114:H114"/>
    <mergeCell ref="C115:E115"/>
    <mergeCell ref="F115:H115"/>
    <mergeCell ref="C116:E116"/>
    <mergeCell ref="F116:H116"/>
    <mergeCell ref="C111:E111"/>
    <mergeCell ref="F111:H111"/>
    <mergeCell ref="C112:E112"/>
    <mergeCell ref="F112:H112"/>
    <mergeCell ref="C113:E113"/>
    <mergeCell ref="F113:H113"/>
    <mergeCell ref="C100:K100"/>
    <mergeCell ref="A101:B101"/>
    <mergeCell ref="C101:E101"/>
    <mergeCell ref="F101:H101"/>
    <mergeCell ref="A102:B127"/>
    <mergeCell ref="C102:E102"/>
    <mergeCell ref="F102:H102"/>
    <mergeCell ref="C103:E103"/>
    <mergeCell ref="F103:H103"/>
    <mergeCell ref="C104:E104"/>
    <mergeCell ref="C108:E108"/>
    <mergeCell ref="F108:H108"/>
    <mergeCell ref="C109:E109"/>
    <mergeCell ref="F109:H109"/>
    <mergeCell ref="C110:E110"/>
    <mergeCell ref="F110:H110"/>
    <mergeCell ref="F104:H104"/>
    <mergeCell ref="C105:E105"/>
    <mergeCell ref="F105:H105"/>
    <mergeCell ref="C106:E106"/>
    <mergeCell ref="F106:H106"/>
    <mergeCell ref="C107:E107"/>
    <mergeCell ref="F107:H107"/>
    <mergeCell ref="C114:E114"/>
    <mergeCell ref="C98:E98"/>
    <mergeCell ref="F98:H98"/>
    <mergeCell ref="C99:E99"/>
    <mergeCell ref="F99:H99"/>
    <mergeCell ref="C94:E94"/>
    <mergeCell ref="F94:H94"/>
    <mergeCell ref="C95:E95"/>
    <mergeCell ref="F95:H95"/>
    <mergeCell ref="C96:E96"/>
    <mergeCell ref="F96:H96"/>
    <mergeCell ref="C93:E93"/>
    <mergeCell ref="F93:H93"/>
    <mergeCell ref="C88:E88"/>
    <mergeCell ref="F88:H88"/>
    <mergeCell ref="C89:E89"/>
    <mergeCell ref="F89:H89"/>
    <mergeCell ref="C90:E90"/>
    <mergeCell ref="F90:H90"/>
    <mergeCell ref="C97:E97"/>
    <mergeCell ref="F97:H97"/>
    <mergeCell ref="F82:H82"/>
    <mergeCell ref="C83:E83"/>
    <mergeCell ref="F83:H83"/>
    <mergeCell ref="C84:E84"/>
    <mergeCell ref="F84:H84"/>
    <mergeCell ref="C91:E91"/>
    <mergeCell ref="F91:H91"/>
    <mergeCell ref="C92:E92"/>
    <mergeCell ref="F92:H92"/>
    <mergeCell ref="F78:H78"/>
    <mergeCell ref="C79:E79"/>
    <mergeCell ref="F79:H79"/>
    <mergeCell ref="C80:E80"/>
    <mergeCell ref="F80:H80"/>
    <mergeCell ref="C81:E81"/>
    <mergeCell ref="F81:H81"/>
    <mergeCell ref="A74:B99"/>
    <mergeCell ref="C74:E74"/>
    <mergeCell ref="F74:H74"/>
    <mergeCell ref="C75:E75"/>
    <mergeCell ref="F75:H75"/>
    <mergeCell ref="C76:E76"/>
    <mergeCell ref="F76:H76"/>
    <mergeCell ref="C77:E77"/>
    <mergeCell ref="F77:H77"/>
    <mergeCell ref="C78:E78"/>
    <mergeCell ref="C85:E85"/>
    <mergeCell ref="F85:H85"/>
    <mergeCell ref="C86:E86"/>
    <mergeCell ref="F86:H86"/>
    <mergeCell ref="C87:E87"/>
    <mergeCell ref="F87:H87"/>
    <mergeCell ref="C82:E82"/>
    <mergeCell ref="A72:N72"/>
    <mergeCell ref="A73:B73"/>
    <mergeCell ref="C73:E73"/>
    <mergeCell ref="F73:H73"/>
    <mergeCell ref="A65:B69"/>
    <mergeCell ref="C65:E65"/>
    <mergeCell ref="F65:H65"/>
    <mergeCell ref="C66:E66"/>
    <mergeCell ref="F66:H66"/>
    <mergeCell ref="C67:E67"/>
    <mergeCell ref="F67:H67"/>
    <mergeCell ref="C68:E68"/>
    <mergeCell ref="F68:H68"/>
    <mergeCell ref="C69:E69"/>
    <mergeCell ref="A62:B64"/>
    <mergeCell ref="C62:E62"/>
    <mergeCell ref="F62:H62"/>
    <mergeCell ref="C63:E63"/>
    <mergeCell ref="F63:H63"/>
    <mergeCell ref="C64:E64"/>
    <mergeCell ref="F64:H64"/>
    <mergeCell ref="F69:H69"/>
    <mergeCell ref="C70:K70"/>
    <mergeCell ref="A57:B61"/>
    <mergeCell ref="C57:E57"/>
    <mergeCell ref="F57:H57"/>
    <mergeCell ref="C58:E58"/>
    <mergeCell ref="F58:H58"/>
    <mergeCell ref="C59:E59"/>
    <mergeCell ref="F59:H59"/>
    <mergeCell ref="C60:E60"/>
    <mergeCell ref="F60:H60"/>
    <mergeCell ref="C61:E61"/>
    <mergeCell ref="F61:H61"/>
    <mergeCell ref="A52:B52"/>
    <mergeCell ref="C52:E52"/>
    <mergeCell ref="F52:H52"/>
    <mergeCell ref="A53:B56"/>
    <mergeCell ref="C53:E53"/>
    <mergeCell ref="F53:H53"/>
    <mergeCell ref="C54:E54"/>
    <mergeCell ref="F54:H54"/>
    <mergeCell ref="C55:E55"/>
    <mergeCell ref="F55:H55"/>
    <mergeCell ref="C56:E56"/>
    <mergeCell ref="F56:H56"/>
    <mergeCell ref="A41:B46"/>
    <mergeCell ref="C41:E41"/>
    <mergeCell ref="F41:I41"/>
    <mergeCell ref="C42:E42"/>
    <mergeCell ref="F42:I42"/>
    <mergeCell ref="C43:E43"/>
    <mergeCell ref="F43:I43"/>
    <mergeCell ref="A35:B40"/>
    <mergeCell ref="C35:E35"/>
    <mergeCell ref="F35:I35"/>
    <mergeCell ref="A49:B49"/>
    <mergeCell ref="C49:E49"/>
    <mergeCell ref="F49:H49"/>
    <mergeCell ref="A50:B50"/>
    <mergeCell ref="C50:K50"/>
    <mergeCell ref="A51:N51"/>
    <mergeCell ref="A47:B47"/>
    <mergeCell ref="C47:E47"/>
    <mergeCell ref="F47:H47"/>
    <mergeCell ref="A48:B48"/>
    <mergeCell ref="C48:E48"/>
    <mergeCell ref="F48:H48"/>
    <mergeCell ref="C45:E45"/>
    <mergeCell ref="F45:I45"/>
    <mergeCell ref="C46:E46"/>
    <mergeCell ref="F46:I46"/>
    <mergeCell ref="F39:I39"/>
    <mergeCell ref="F31:I31"/>
    <mergeCell ref="C32:E32"/>
    <mergeCell ref="F32:I32"/>
    <mergeCell ref="C33:E33"/>
    <mergeCell ref="F33:I33"/>
    <mergeCell ref="C34:E34"/>
    <mergeCell ref="F34:I34"/>
    <mergeCell ref="C36:E36"/>
    <mergeCell ref="F36:I36"/>
    <mergeCell ref="C37:E37"/>
    <mergeCell ref="F37:I37"/>
    <mergeCell ref="C38:E38"/>
    <mergeCell ref="F38:I38"/>
    <mergeCell ref="C39:E39"/>
    <mergeCell ref="C44:E44"/>
    <mergeCell ref="F44:I44"/>
    <mergeCell ref="C40:E40"/>
    <mergeCell ref="F40:I40"/>
    <mergeCell ref="A27:B34"/>
    <mergeCell ref="C27:E27"/>
    <mergeCell ref="F27:I27"/>
    <mergeCell ref="C28:E28"/>
    <mergeCell ref="F28:I28"/>
    <mergeCell ref="C29:E29"/>
    <mergeCell ref="F29:I29"/>
    <mergeCell ref="C30:E30"/>
    <mergeCell ref="F30:I30"/>
    <mergeCell ref="C31:E31"/>
    <mergeCell ref="C22:E22"/>
    <mergeCell ref="F22:K22"/>
    <mergeCell ref="C23:E23"/>
    <mergeCell ref="F23:K23"/>
    <mergeCell ref="C24:K24"/>
    <mergeCell ref="A26:B26"/>
    <mergeCell ref="C26:E26"/>
    <mergeCell ref="F26:I26"/>
    <mergeCell ref="A18:B18"/>
    <mergeCell ref="C18:E18"/>
    <mergeCell ref="F18:K18"/>
    <mergeCell ref="A19:B23"/>
    <mergeCell ref="C19:E19"/>
    <mergeCell ref="F19:K19"/>
    <mergeCell ref="C20:E20"/>
    <mergeCell ref="F20:K20"/>
    <mergeCell ref="C21:E21"/>
    <mergeCell ref="F21:K21"/>
    <mergeCell ref="A15:B15"/>
    <mergeCell ref="C15:E15"/>
    <mergeCell ref="F15:H15"/>
    <mergeCell ref="I15:J15"/>
    <mergeCell ref="C16:K16"/>
    <mergeCell ref="A17:N17"/>
    <mergeCell ref="A13:B13"/>
    <mergeCell ref="C13:E13"/>
    <mergeCell ref="F13:H13"/>
    <mergeCell ref="I13:J13"/>
    <mergeCell ref="A14:B14"/>
    <mergeCell ref="C14:E14"/>
    <mergeCell ref="F14:H14"/>
    <mergeCell ref="I14:J14"/>
    <mergeCell ref="A11:B11"/>
    <mergeCell ref="C11:E11"/>
    <mergeCell ref="F11:H11"/>
    <mergeCell ref="I11:J11"/>
    <mergeCell ref="A12:B12"/>
    <mergeCell ref="C12:E12"/>
    <mergeCell ref="F12:H12"/>
    <mergeCell ref="I12:J12"/>
    <mergeCell ref="A9:B9"/>
    <mergeCell ref="C9:E9"/>
    <mergeCell ref="F9:H9"/>
    <mergeCell ref="I9:J9"/>
    <mergeCell ref="A10:B10"/>
    <mergeCell ref="C10:E10"/>
    <mergeCell ref="F10:H10"/>
    <mergeCell ref="I10:J10"/>
    <mergeCell ref="A6:B6"/>
    <mergeCell ref="C6:E6"/>
    <mergeCell ref="F6:H6"/>
    <mergeCell ref="I6:J6"/>
    <mergeCell ref="C7:K7"/>
    <mergeCell ref="A8:N8"/>
    <mergeCell ref="A4:B4"/>
    <mergeCell ref="C4:E4"/>
    <mergeCell ref="F4:H4"/>
    <mergeCell ref="I4:J4"/>
    <mergeCell ref="A5:B5"/>
    <mergeCell ref="C5:E5"/>
    <mergeCell ref="F5:H5"/>
    <mergeCell ref="I5:J5"/>
    <mergeCell ref="A1:N1"/>
    <mergeCell ref="A2:B2"/>
    <mergeCell ref="C2:E2"/>
    <mergeCell ref="F2:H2"/>
    <mergeCell ref="I2:J2"/>
    <mergeCell ref="A3:B3"/>
    <mergeCell ref="C3:E3"/>
    <mergeCell ref="F3:H3"/>
    <mergeCell ref="I3:J3"/>
  </mergeCells>
  <phoneticPr fontId="4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시트1</vt:lpstr>
      <vt:lpstr>표준 단가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VIDFOLIO</dc:creator>
  <cp:lastModifiedBy>user</cp:lastModifiedBy>
  <dcterms:created xsi:type="dcterms:W3CDTF">2021-10-27T08:29:40Z</dcterms:created>
  <dcterms:modified xsi:type="dcterms:W3CDTF">2021-11-18T09:11:22Z</dcterms:modified>
</cp:coreProperties>
</file>